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autoCompressPictures="0"/>
  <bookViews>
    <workbookView xWindow="0" yWindow="60" windowWidth="15480" windowHeight="10950" tabRatio="890"/>
  </bookViews>
  <sheets>
    <sheet name="ПРАЙС" sheetId="19" r:id="rId1"/>
    <sheet name="для сайта" sheetId="35" state="hidden" r:id="rId2"/>
    <sheet name="для айпи" sheetId="30" state="hidden" r:id="rId3"/>
    <sheet name="AHDM" sheetId="38" r:id="rId4"/>
    <sheet name="IP камеры" sheetId="17" r:id="rId5"/>
    <sheet name="Аналоговые " sheetId="5" r:id="rId6"/>
    <sheet name="Облачное " sheetId="31" r:id="rId7"/>
    <sheet name="Регистратор" sheetId="13" r:id="rId8"/>
    <sheet name="Корпус" sheetId="10" r:id="rId9"/>
    <sheet name="Бескорп камера" sheetId="9" r:id="rId10"/>
  </sheets>
  <calcPr calcId="145621"/>
</workbook>
</file>

<file path=xl/calcChain.xml><?xml version="1.0" encoding="utf-8"?>
<calcChain xmlns="http://schemas.openxmlformats.org/spreadsheetml/2006/main">
  <c r="B80" i="38" l="1"/>
  <c r="B79" i="38"/>
  <c r="B78" i="38"/>
  <c r="B77" i="38"/>
  <c r="B75" i="38"/>
  <c r="B74" i="38"/>
  <c r="B73" i="38"/>
  <c r="B72" i="38"/>
  <c r="B71" i="38"/>
  <c r="B69" i="38"/>
  <c r="B68" i="38"/>
  <c r="B67" i="38"/>
  <c r="B66" i="38"/>
  <c r="B65" i="38"/>
  <c r="B63" i="38"/>
  <c r="B62" i="38"/>
  <c r="B61" i="38"/>
  <c r="B60" i="38"/>
  <c r="B59" i="38"/>
  <c r="B57" i="38"/>
  <c r="B56" i="38"/>
  <c r="B55" i="38"/>
  <c r="B54" i="38"/>
  <c r="B53" i="38"/>
  <c r="B51" i="38"/>
  <c r="B50" i="38"/>
  <c r="B49" i="38"/>
  <c r="B48" i="38"/>
  <c r="B47" i="38"/>
  <c r="B43" i="38"/>
  <c r="B42" i="38"/>
  <c r="B41" i="38"/>
  <c r="B40" i="38"/>
  <c r="B39" i="38"/>
  <c r="B37" i="38"/>
  <c r="B36" i="38"/>
  <c r="B35" i="38"/>
  <c r="B34" i="38"/>
  <c r="B33" i="38"/>
  <c r="B31" i="38"/>
  <c r="B30" i="38"/>
  <c r="B29" i="38"/>
  <c r="B28" i="38"/>
  <c r="B27" i="38"/>
  <c r="B25" i="38"/>
  <c r="B24" i="38"/>
  <c r="B23" i="38"/>
  <c r="B22" i="38"/>
  <c r="B21" i="38"/>
  <c r="B19" i="38"/>
  <c r="B18" i="38"/>
  <c r="B17" i="38"/>
  <c r="B16" i="38"/>
  <c r="B15" i="38"/>
  <c r="B7" i="30"/>
  <c r="B13" i="38"/>
  <c r="B12" i="38"/>
  <c r="B11" i="38"/>
  <c r="B10" i="38"/>
  <c r="B9" i="38"/>
  <c r="B7" i="38"/>
  <c r="B6" i="38"/>
  <c r="B5" i="38"/>
  <c r="B4" i="38"/>
  <c r="B3" i="38"/>
  <c r="B45" i="5"/>
  <c r="B44" i="5"/>
  <c r="B17" i="30"/>
  <c r="B42" i="5"/>
  <c r="B40" i="5"/>
  <c r="B39" i="5"/>
  <c r="B37" i="5"/>
  <c r="B36" i="5"/>
  <c r="B34" i="5"/>
  <c r="B33" i="5"/>
  <c r="B31" i="5"/>
  <c r="B30" i="5"/>
  <c r="B28" i="5"/>
  <c r="B27" i="5"/>
  <c r="B22" i="5"/>
  <c r="B21" i="5"/>
  <c r="B19" i="5"/>
  <c r="B18" i="5"/>
  <c r="B16" i="5"/>
  <c r="B15" i="5"/>
  <c r="B13" i="5"/>
  <c r="B12" i="5"/>
  <c r="B10" i="5"/>
  <c r="B9" i="5"/>
  <c r="B7" i="5"/>
  <c r="B6" i="5"/>
  <c r="B3" i="5"/>
  <c r="H6" i="30"/>
  <c r="H7" i="30"/>
  <c r="H8" i="30"/>
  <c r="H9" i="30"/>
  <c r="H5" i="30"/>
  <c r="H3" i="30"/>
  <c r="H2" i="30"/>
  <c r="B8" i="30"/>
  <c r="B4" i="5"/>
  <c r="B11" i="30"/>
  <c r="B145" i="17"/>
  <c r="B146" i="17"/>
  <c r="B147" i="17"/>
  <c r="B148" i="17"/>
  <c r="B149" i="17"/>
  <c r="B150" i="17"/>
  <c r="B151" i="17"/>
  <c r="B152" i="17"/>
  <c r="B13" i="30"/>
  <c r="B135" i="17"/>
  <c r="B136" i="17"/>
  <c r="B137" i="17"/>
  <c r="B138" i="17"/>
  <c r="B139" i="17"/>
  <c r="B140" i="17"/>
  <c r="B141" i="17"/>
  <c r="B16" i="30"/>
  <c r="B125" i="17"/>
  <c r="B126" i="17"/>
  <c r="B127" i="17"/>
  <c r="B128" i="17"/>
  <c r="B129" i="17"/>
  <c r="B130" i="17"/>
  <c r="B131" i="17"/>
  <c r="B132" i="17"/>
  <c r="B12" i="30"/>
  <c r="B114" i="17"/>
  <c r="B115" i="17"/>
  <c r="B116" i="17"/>
  <c r="B117" i="17"/>
  <c r="B118" i="17"/>
  <c r="B119" i="17"/>
  <c r="B120" i="17"/>
  <c r="B121" i="17"/>
  <c r="B14" i="30"/>
  <c r="B110" i="17"/>
  <c r="B109" i="17"/>
  <c r="B108" i="17"/>
  <c r="B107" i="17"/>
  <c r="B106" i="17"/>
  <c r="B105" i="17"/>
  <c r="B104" i="17"/>
  <c r="B103" i="17"/>
  <c r="B15" i="30"/>
  <c r="B93" i="17"/>
  <c r="C93" i="17"/>
  <c r="B94" i="17"/>
  <c r="C94" i="17"/>
  <c r="B95" i="17"/>
  <c r="C95" i="17"/>
  <c r="B96" i="17"/>
  <c r="C96" i="17"/>
  <c r="B97" i="17"/>
  <c r="C97" i="17"/>
  <c r="B98" i="17"/>
  <c r="C98" i="17"/>
  <c r="B99" i="17"/>
  <c r="C99" i="17"/>
  <c r="B100" i="17"/>
  <c r="C100" i="17"/>
  <c r="B101" i="17"/>
  <c r="C101" i="17"/>
  <c r="B5" i="30"/>
  <c r="B5" i="17"/>
  <c r="B81" i="17"/>
  <c r="B9" i="30"/>
  <c r="B78" i="17"/>
  <c r="B77" i="17"/>
  <c r="B6" i="30"/>
  <c r="B74" i="17"/>
  <c r="B73" i="17"/>
  <c r="B72" i="17"/>
  <c r="B71" i="17"/>
  <c r="B70" i="17"/>
  <c r="B69" i="17"/>
  <c r="B68" i="17"/>
  <c r="B67" i="17"/>
  <c r="B66" i="17"/>
  <c r="B63" i="17"/>
  <c r="B62" i="17"/>
  <c r="B61" i="17"/>
  <c r="B60" i="17"/>
  <c r="B59" i="17"/>
  <c r="B58" i="17"/>
  <c r="B57" i="17"/>
  <c r="B56" i="17"/>
  <c r="B55" i="17"/>
  <c r="B2" i="30"/>
  <c r="B52" i="17"/>
  <c r="B51" i="17"/>
  <c r="B50" i="17"/>
  <c r="B49" i="17"/>
  <c r="B48" i="17"/>
  <c r="B47" i="17"/>
  <c r="B46" i="17"/>
  <c r="B45" i="17"/>
  <c r="B80" i="17"/>
  <c r="B3" i="30"/>
  <c r="B42" i="17"/>
  <c r="B41" i="17"/>
  <c r="B40" i="17"/>
  <c r="B39" i="17"/>
  <c r="B38" i="17"/>
  <c r="B37" i="17"/>
  <c r="B36" i="17"/>
  <c r="B35" i="17"/>
  <c r="B32" i="17"/>
  <c r="B31" i="17"/>
  <c r="B30" i="17"/>
  <c r="B29" i="17"/>
  <c r="B28" i="17"/>
  <c r="B27" i="17"/>
  <c r="B26" i="17"/>
  <c r="B25" i="17"/>
  <c r="B24" i="17"/>
  <c r="B4" i="30"/>
  <c r="B21" i="17"/>
  <c r="B20" i="17"/>
  <c r="B19" i="17"/>
  <c r="B18" i="17"/>
  <c r="B17" i="17"/>
  <c r="B16" i="17"/>
  <c r="B15" i="17"/>
  <c r="B14" i="17"/>
  <c r="B13" i="17"/>
  <c r="B10" i="17"/>
  <c r="B9" i="17"/>
  <c r="B8" i="17"/>
  <c r="B7" i="17"/>
  <c r="B6" i="17"/>
  <c r="B4" i="17"/>
  <c r="B3" i="17"/>
  <c r="C2" i="9"/>
  <c r="B25" i="30"/>
  <c r="B24" i="30"/>
</calcChain>
</file>

<file path=xl/sharedStrings.xml><?xml version="1.0" encoding="utf-8"?>
<sst xmlns="http://schemas.openxmlformats.org/spreadsheetml/2006/main" count="415" uniqueCount="379">
  <si>
    <t>Бескорпусная камера</t>
  </si>
  <si>
    <t>Бескорпусная камера     PV-B117</t>
  </si>
  <si>
    <t>Бескорпусная камера      PV-B120</t>
  </si>
  <si>
    <t xml:space="preserve"> PV-T002</t>
  </si>
  <si>
    <t xml:space="preserve"> PV-T022</t>
  </si>
  <si>
    <t xml:space="preserve"> PV-T011</t>
  </si>
  <si>
    <t xml:space="preserve"> PV-T016</t>
  </si>
  <si>
    <t xml:space="preserve"> PV-T062</t>
  </si>
  <si>
    <t>PV-T003</t>
  </si>
  <si>
    <t xml:space="preserve"> PV-T030</t>
  </si>
  <si>
    <t>Объектив PV BL-036  1/3" 3,6mm 75,7°</t>
  </si>
  <si>
    <t>Кабель с ОСД меню</t>
  </si>
  <si>
    <t>Кабель для ip камер с BNC</t>
  </si>
  <si>
    <t>Кабель для ip камер без BNC</t>
  </si>
  <si>
    <t>Антивандальный уличный алюминиевый корпус (цвет черный) под  матрицу 32*32mm и 39*39 mm c объективом Board M12. Комплект: корпус, IR-подсветка 24 LED 5mm (дальность 15-20м)</t>
  </si>
  <si>
    <t xml:space="preserve">Антивандальный уличный алюминиевый корпус   (цвет белый), IR-подсветка 42 LED 10mm (дальность 15-20м) под объектив Board M12  Комплект: корпус, IR-подсветка 42 LED 10mm (дальность 15-20м)                                                                    </t>
  </si>
  <si>
    <t>Антивандальный уличный алюминиевый корпус (цвет темно-серый) под  матрицу 32*32mm и 39*39 mm под вариофокальный объектив (М12). Комплект: корпус, IR-подсветка 42 LED 10mm (дальность 15-20м)</t>
  </si>
  <si>
    <r>
      <t>1/3 Sony Effio-E CXD4140GG (ICX811AK) Super HAD CCDII Horizontal Resolution:</t>
    </r>
    <r>
      <rPr>
        <b/>
        <sz val="10"/>
        <rFont val="Times New Roman"/>
        <family val="1"/>
      </rPr>
      <t xml:space="preserve"> 700TVL</t>
    </r>
    <r>
      <rPr>
        <sz val="10"/>
        <rFont val="Times New Roman"/>
        <family val="1"/>
      </rPr>
      <t xml:space="preserve"> 960H. Чувствительность  0.01лк 
Цветная, день/ночь. OSD-меню. Объектив 3,6                                                                                             2,8/ 6/ 8/ 12/ 16/ 25/ 4-9/2,8-12/9-22мм</t>
    </r>
  </si>
  <si>
    <t>Кабель ССТV камер, BNC, DC + DC-ИК подсветки</t>
  </si>
  <si>
    <t>3,6мм</t>
  </si>
  <si>
    <t xml:space="preserve">      2,8-12мм</t>
  </si>
  <si>
    <t>Видеорегистраторы</t>
  </si>
  <si>
    <t>Корпусы(внутренние, уличные)</t>
  </si>
  <si>
    <t>Бескорпусные камеры</t>
  </si>
  <si>
    <t>Аналоговые внутренние</t>
  </si>
  <si>
    <t>На главную</t>
  </si>
  <si>
    <r>
      <t> </t>
    </r>
    <r>
      <rPr>
        <b/>
        <i/>
        <sz val="15.95"/>
        <rFont val="Times New Roman"/>
        <family val="1"/>
        <charset val="204"/>
      </rPr>
      <t>e-mail: amon.chel@mail.ru</t>
    </r>
  </si>
  <si>
    <t>http://amon174.ru/</t>
  </si>
  <si>
    <t>                                               +7 (351) 220-30-20</t>
  </si>
  <si>
    <t>Каталог товаров</t>
  </si>
  <si>
    <t xml:space="preserve"> PV-T092</t>
  </si>
  <si>
    <t>Уличный алюминиевый корпус с кронштейном (цвет темно-серый) под  матрицу 32*32mm и 39*39 mm c объективом Board M12. Комплект: корпус, IR-подсветка 36 LED 5mm (дальность 10-15м)</t>
  </si>
  <si>
    <t xml:space="preserve">Корпус Уличный </t>
  </si>
  <si>
    <t>Корпус Внутренний</t>
  </si>
  <si>
    <t>Корпус уличный</t>
  </si>
  <si>
    <t>Корпус внутренний</t>
  </si>
  <si>
    <t>Бескорпусная камера St-1101</t>
  </si>
  <si>
    <t>Модульная (безкорпусная), цветная, 700 Твл,  без объектива; 1/3'' SONY 811AKA+Sony Effio E DSP; Световая чувствительность 0,01 Лк; Uпитания=12DC ±10%; I потр.=45…50 мА; Габариты: 38X38мм.</t>
  </si>
  <si>
    <t>Комплект домашнего IP видеонаблюдения через интернет CD100</t>
  </si>
  <si>
    <t>Комплект домашнего IP видеонаблюдения через интернет CD120</t>
  </si>
  <si>
    <t>Комплект домашнего IP видеонаблюдения через интернет CD600</t>
  </si>
  <si>
    <t xml:space="preserve">Просмотр с компьютера и любых мобильных устройств. Уличное исполнение от -40 до +50°С, IP66. ИК-подсветка до 15 м. Питание по технологии PoE. Детекция движения
Камера для уличного использования CD600 оснащена высокочувствительным КМОП-сенсором для получения качественного изображения. Наличие режима День/Ночь позволяет осуществлять видеонаблюдение в любое время суток. Разработчики наделили данную модель ИК-подсветкой на базе светодиодов 3 поколения с дальностью до 15 метров. Камера оснащена разъемом под карту памяти, на которую производится запись наблюдения в моменты потери соединения с сервером. При восстановлении трансляции, видеоматериал автоматически перенаправляется и сохраняется в вашем облачном хранилище.
Камера CD600 оснащена встроенным детектором движения. Он позволяет отслеживать нежелательные движения в зоне наблюдения и уведомлять пользователя посредством sms или e-mail. 
Питание оборудования осуществляется двумя способами: с помощью стандартного подключения к источнику питания, а также с помощью технологии питания PoE (power over ethernet). PoE позволяет осуществлять питание устройства и передачу данных по одному кабелю. За счет этого удается минимизировать количество проводов при установке, а также устранить необходимость в отдельном источнике питания для устройства. Камеры видеонаблюдения для частного дома могут получать доступ к серверу CamDrive через сеть Интернет с помощью 3G/4G модема. 
</t>
  </si>
  <si>
    <t xml:space="preserve">Просмотр с компьютера и любых мобильных устройств. Детекция движения Встроенный микрофон Компактная цветная IP-камера CD100 предназначена для работы в помещении совместно с сервисом хостингового видеонаблюдения CamDrive. Эта камера поддерживает формат кодирования H.264 и запись по детекции движения, что сокращает объемы архива и передаваемого трафика с сохранением качества видеоизображения. Сервера промышленного стандарта обеспечены бесперебойной работой 24 часа в сутки. Дублирование архива на нескольких носителях исключает случайную утерю данных.
Видеокамера работает от источника постоянного тока напряжением 5 В. Связь IP-камеры CD100 с сервисом CamDrive обеспечивается через проводное подключение к сети Интернет (с прямым подключением) кабелем Ethernet, при этом «белый» IP адрес не требуется. Для работы IP-камеры CD100 совместно с другими видеокамерами или иными устройствами, необходимо использовать роутер.
  </t>
  </si>
  <si>
    <t>Встроенный Wi-Fi. Просмотр с компьютера и любых мобильных устройств. Детекция движения. Встроенный микрофон.
Модель камеры онлайн видеонаблюдения CamDrive CD120 предназначена для создания надежной системы видеонаблюдения через сеть Интернет. CD120 подходит для установки в помещении. CD120 оснащена встроенным модулем Wi-Fi, что дает возможность установки камер без прокладки дополнительных проводов.
За счет наличия у камеры CD120 Wi-Fi модуля, подключение к роутеру возможно не только кабелем, но и с использованием беспроводного канала. Беспроводная камера легко устанавливается в труднодоступных местах, где нет возможности кабельного подсоединения. CD120 оснащена функцией WPS, активация которой позволяет автоматизировать процесс подключения оборудования к беспроводной сети Wi-Fi. Камера оснащена настраиваемым мультизонным детектором движения. IP-камера через Интернет сообщает владельцу о постороннем движении в зоне наблюдения путем оповещения с помощью sms или e-mail.</t>
  </si>
  <si>
    <t>Облачное видеонаблюдение</t>
  </si>
  <si>
    <t>Бескорпусная камера      PV-M140</t>
  </si>
  <si>
    <t>Бескорпусная камера      PV-M146</t>
  </si>
  <si>
    <t>Объектив PV IP 2mp 2,8 mm</t>
  </si>
  <si>
    <t>Объектив PV IP 2mp 3,6 mm</t>
  </si>
  <si>
    <t>Объектив PV IP 2mp 6 mm</t>
  </si>
  <si>
    <t>Объектив PV IP 2mp 2,8-12 mm</t>
  </si>
  <si>
    <t>пое</t>
  </si>
  <si>
    <t>вайфай</t>
  </si>
  <si>
    <t>Подключение POE</t>
  </si>
  <si>
    <t>Видеорегистратор ST DVR-04, Варианты подключения: 4 аналога.4 канальный, отображение/запись/воспроизведение-REAL TIME, D1, Видео/аудио входы: 4 BNC/1RCA, Аудио выход: 1 RCA, Видео выход: VGA выход (разрешение 1920х1080);HDMI (1080P);BNC (D1), Компрессия аудио/видео сигнала: G.711а,G.711u/H.264, Отображение: мультикартинка,25 к/сек каждый канал, Скорость записи: 25 к/сек на каждый канал, Тип носителя данных: 1 SATA 3.0 (до 2 Тб) 3.5 '', Сетевой интерфейс: RJ45. 10M/100M, Детектор движения: Детекция движения; детекция потери видеосигнала, Протоколы: ONVIF,RTSP, HTTPS, Автоматическое восcтановление работы системы: Watch Dog, Возможность сохранения данных на удаленный FTP сервер: есть, Возможность удаленного просмотра через смартфоны: мобильный клиент, Напряжение питания внешнего штатного источника (постоянный ток): 12В/2А, Рабочая температура: -10…+55°С, Габариты, мм.: 252х213х42 мм</t>
  </si>
  <si>
    <t>St DVR-04</t>
  </si>
  <si>
    <t xml:space="preserve"> ВИДЕОРЕГИСТРАТОРЫ 32 КАНАЛЬНЫЕ</t>
  </si>
  <si>
    <t xml:space="preserve"> ВИДЕОРЕГИСТРАТОРЫ 16 КАНАЛЬНЫЕ</t>
  </si>
  <si>
    <t>ВИДЕОРЕГИСТРАТОРЫ 8 КАНАЛЬНЫЕ</t>
  </si>
  <si>
    <t xml:space="preserve"> ВИДЕОРЕГИСТРАТОРЫ 4 КАНАЛЬНЫЕ</t>
  </si>
  <si>
    <t>Бескорпусная камера      PV-M165</t>
  </si>
  <si>
    <t>г. Челябинск, ул. Ворошилова, д. 25</t>
  </si>
  <si>
    <t xml:space="preserve"> PV-T020/1</t>
  </si>
  <si>
    <t xml:space="preserve"> PV-T001</t>
  </si>
  <si>
    <t>Антивандальный уличный алюминиевый корпус IR-подсветка 24 LED 5mm (дальность 15-20м) Цвет белый</t>
  </si>
  <si>
    <t xml:space="preserve"> PV-T058</t>
  </si>
  <si>
    <t>Уличный алюминиевый корпус под вариофокальный объектив с наружной регулировкой IR-подсветка (42 LED 5mm) (дальность 25-30м) Цвет серый, белый</t>
  </si>
  <si>
    <t xml:space="preserve"> PV-T055</t>
  </si>
  <si>
    <t>Уличный алюминиевый корпус объективом Board M12 IR-подсветка 36 LED 5mm (дальность 15-20м) Цвет белый</t>
  </si>
  <si>
    <t xml:space="preserve"> PV-T033</t>
  </si>
  <si>
    <t>Уличный алюминиевый корпус под вариофокальный объектив  IR-подсветка  (дальность 30-35м) Цвет белый</t>
  </si>
  <si>
    <t xml:space="preserve"> PV-T012</t>
  </si>
  <si>
    <t xml:space="preserve"> Внутренний пластиковый корпус с вращающейся основной цвет черный/белый под  матрицу 32*32mm и 39*39 mm c объективом Board M12. В комплект входит IR-подсветка 36 LED 5mm (дальность 15-20м) Цвет белый </t>
  </si>
  <si>
    <t>Кабель для ip камер с RCA</t>
  </si>
  <si>
    <t>1,3мр Звук</t>
  </si>
  <si>
    <t>1,3мр Без звука</t>
  </si>
  <si>
    <t xml:space="preserve">2мр IMX323 Звук </t>
  </si>
  <si>
    <t>2мр IMX322 Звук</t>
  </si>
  <si>
    <t>2 Mp F22 Без звука</t>
  </si>
  <si>
    <t>2 Mp OV2710 Без звука</t>
  </si>
  <si>
    <t>2мр Без звука IMX323</t>
  </si>
  <si>
    <t>2мр Без звука IMX322</t>
  </si>
  <si>
    <t>3мр Звук</t>
  </si>
  <si>
    <t>2мр Звук 2,8-12ТР вариофокал с автофокусом</t>
  </si>
  <si>
    <t xml:space="preserve">PV-IP22 2 Mp IMX323                                 </t>
  </si>
  <si>
    <t xml:space="preserve">PV-IP22 2 Mp IMX322                                  </t>
  </si>
  <si>
    <r>
      <t xml:space="preserve">PV-IP22 2 Mp IMX323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</t>
    </r>
  </si>
  <si>
    <r>
      <t xml:space="preserve">PV-IP22 2 Mp IMX322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</si>
  <si>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t>PV-IP22 2 Mp F22</t>
  </si>
  <si>
    <t>PV-IP22 2 Mp OV2710</t>
  </si>
  <si>
    <t>PV-IP22 1.3 Mp</t>
  </si>
  <si>
    <t xml:space="preserve">PV-IP03 2 Mp F22                                   </t>
  </si>
  <si>
    <t xml:space="preserve">PV-IP03 2 Mp OV2710                                    </t>
  </si>
  <si>
    <t xml:space="preserve">PV-IP03 2 Mp IMX323                                 </t>
  </si>
  <si>
    <t xml:space="preserve">PV-IP03 2 Mp IMX322                                  </t>
  </si>
  <si>
    <r>
      <t xml:space="preserve">PV-IP03 2 Mp IMX323  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</t>
    </r>
  </si>
  <si>
    <r>
      <t xml:space="preserve">PV-IP03 2 Mp IMX322 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  </t>
    </r>
  </si>
  <si>
    <t>PV-IP03 1.3 Mp</t>
  </si>
  <si>
    <t xml:space="preserve">Антивандальный уличный алюминиевый корпус с наружной регулировкой  (цвет темно-серый), IR-подсветка 42 LED 10mm (дальность 15-20м) под вариофокальный объектив (М12)  объектив: 2,8-12мм. Протокол: HTTP,TCP/IP,FTR,DHCP;  Интернет порт: RJ45-10/100BASE-TX Fast Internet; Питание: 12V/1A; Рабочая температура от-35°С до+40°С.                          </t>
  </si>
  <si>
    <t xml:space="preserve">Антивандальный уличный алюминиевый корпус с наружной регулировкой  (цвет темно-серый), IR-подсветка 42 LED 10mm (дальность 15-20м) под вариофокальный объектив (М12)  объектив: 3,6мм.  Протокол: HTTP,TCP/IP,FTR,DHCP;  Интернет порт: RJ45-10/100BASE-TX Fast Internet; Питание: 12V/1A; Рабочая температура от-35°С до+40°С.                           </t>
  </si>
  <si>
    <t>Уличный алюминиевый корпус с кронштейном (цвет белый) c объективом Board M12. , IR-подсветка 36 LED 5mm (дальность 10-15м)  объектив: 3,6 мм. Протокол: HTTP,TCP/IP,FTR,DHCP;  Интернет порт: RJ45-10/100BASE-TX Fast Internet; Питание: 12V/1A; Рабочая температура от-35°С до+40°С.</t>
  </si>
  <si>
    <t xml:space="preserve">PV-IP92 1.3 Mp                                         </t>
  </si>
  <si>
    <t xml:space="preserve">PV-IP92 2 Mp F22                                   </t>
  </si>
  <si>
    <t xml:space="preserve">PV-IP92 2 Mp OV2710                                    </t>
  </si>
  <si>
    <t xml:space="preserve">PV-IP92 2 Mp IMX323                                 </t>
  </si>
  <si>
    <t xml:space="preserve">PV-IP92 2 Mp IMX322                                  </t>
  </si>
  <si>
    <r>
      <t xml:space="preserve">PV-IP92 2 Mp IMX323   с </t>
    </r>
    <r>
      <rPr>
        <b/>
        <sz val="14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</t>
    </r>
  </si>
  <si>
    <r>
      <t xml:space="preserve">PV-IP92 2 Mp IMX322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</si>
  <si>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t xml:space="preserve">Антивандальный уличный алюминиевый корпус  (цвет черный), IR-подсветка 36 LED 10mm (дальность 10-15м) под  объектив (М12) объектив: 3,6мм.  Протокол: HTTP,TCP/IP,FTR,DHCP;  Интернет порт: RJ45-10/100BASE-TX Fast Internet; Питание: 12V/1A; Рабочая температура от-35°С до+40°С.                          </t>
  </si>
  <si>
    <t xml:space="preserve">PV-IP02 1.3 Mp                                    </t>
  </si>
  <si>
    <t xml:space="preserve">PV-IP02 2 Mp F22                                   </t>
  </si>
  <si>
    <t xml:space="preserve">PV-IP02 2 Mp OV2710                                    </t>
  </si>
  <si>
    <t xml:space="preserve">PV-IP02 2 Mp IMX323                                 </t>
  </si>
  <si>
    <t xml:space="preserve">PV-IP02 2 Mp IMX322                                  </t>
  </si>
  <si>
    <t xml:space="preserve">Уличная антивандальная  цифровая камера с IR-подсветкой 42 LED 5mm (дальность 15-20м) объектив mp3,6мм Цвет корпуса БЕЛЫЙ.  Протокол: HTTP,TCP/IP,FTR,DHCP;  Интернет порт: RJ45-10/100BASE-TX Fast Internet; Питание: 12V/1A; Рабочая температура от-35°С до+40°С.                          </t>
  </si>
  <si>
    <t xml:space="preserve">PV-IP01 1.3 Mp                                    </t>
  </si>
  <si>
    <t xml:space="preserve">PV-IP01 2 Mp F22                                   </t>
  </si>
  <si>
    <t xml:space="preserve">PV-IP01 2 Mp OV2710                                    </t>
  </si>
  <si>
    <t xml:space="preserve">PV-IP01 2 Mp IMX323                                 </t>
  </si>
  <si>
    <t xml:space="preserve">PV-IP01 2 Mp IMX322                                  </t>
  </si>
  <si>
    <r>
      <t xml:space="preserve">PV-IP01 2 Mp IMX323  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</t>
    </r>
  </si>
  <si>
    <r>
      <t xml:space="preserve">PV-IP01 2 Mp IMX322 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  </t>
    </r>
  </si>
  <si>
    <t xml:space="preserve">Уличная  цифровая  камера с  IR-подсветкой 36 LED 5mm   (дальность 15-20м) объектив mp3,6мм Цвет корпуса БЕЛЫЙ  Протокол: HTTP,TCP/IP,FTR,DHCP;  Интернет порт: RJ45-10/100BASE-TX Fast Internet; Питание: 12V/1A; Рабочая температура от-35°С до+40°С.                          </t>
  </si>
  <si>
    <t xml:space="preserve">PV-IP55 1.3 Mp                                         </t>
  </si>
  <si>
    <t xml:space="preserve">PV-IP55 2 Mp F22                                   </t>
  </si>
  <si>
    <t xml:space="preserve">PV-IP55 2 Mp OV2710                                    </t>
  </si>
  <si>
    <t xml:space="preserve">PV-IP55 2 Mp IMX323                                 </t>
  </si>
  <si>
    <t xml:space="preserve">PV-IP55 2 Mp IMX322                                  </t>
  </si>
  <si>
    <r>
      <t xml:space="preserve">PV-IP55 2 Mp IMX322 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  </t>
    </r>
  </si>
  <si>
    <t xml:space="preserve">Уличная цифровая  камера с наружной  регулировкой  IR-подсветка 42 LED 5mm (дальность 25-30м) ОБЪЕКТИВ 2,8-12MM Цвет корпуса СЕРЫЙ, БЕЛЫЙ  Протокол: HTTP,TCP/IP,FTR,DHCP;  Интернет порт: RJ45-10/100BASE-TX Fast Internet; Питание: 12V/1A; Рабочая температура от-35°С до+40°С.                          </t>
  </si>
  <si>
    <t xml:space="preserve">PV-IP58 1.3 Mp                                         </t>
  </si>
  <si>
    <t xml:space="preserve">PV-IP58 2 Mp F22                                   </t>
  </si>
  <si>
    <t xml:space="preserve">PV-IP58 2 Mp OV2710                                    </t>
  </si>
  <si>
    <t xml:space="preserve">PV-IP58 2 Mp IMX323                                 </t>
  </si>
  <si>
    <t xml:space="preserve">PV-IP58 2 Mp IMX322                                  </t>
  </si>
  <si>
    <t xml:space="preserve">Уличная цифровая  КАМЕРА С АВТОФОКУСОМ  IR-подсветка 42 LED 5mm (дальность 30-35м) ОБЪЕКТИВ 2,8-12MM Цвет корпуса БЕЛЫЙ  Протокол: HTTP,TCP/IP,FTR,DHCP;  Интернет порт: RJ45-10/100BASE-TX Fast Internet; Питание: 12V/1A; Рабочая температура от-35°С до+40°С.                          </t>
  </si>
  <si>
    <t>Подключение WI-FI</t>
  </si>
  <si>
    <t xml:space="preserve">PV-IP62 2 Mp IMX323                                 </t>
  </si>
  <si>
    <t xml:space="preserve">PV-IP62 2 Mp IMX322                                  </t>
  </si>
  <si>
    <t>PV-IP62 2 Mp OV2710</t>
  </si>
  <si>
    <t>PV-IP62 2 Mp F22</t>
  </si>
  <si>
    <t>PV-IP62 1.3 Mp</t>
  </si>
  <si>
    <t xml:space="preserve">      Внутренняя цифровая  камера с вариофокальным объективом IR-подсветка 36 LED 5mm (дальность 15-20м) ОБЪЕКТИВ 2,8-12/3,6мм Цвет БЕЛЫЙ   Протокол: HTTP,TCP/IP,FTR,DHCP;  ONVIF; Интернет порт:  RJ45-10/100BASE-TX Fast Internet; Питание: DC 12V/1A; Рабочая температура: от-10°С до+40°С                                   </t>
  </si>
  <si>
    <t xml:space="preserve">PV-IP30 2 Mp IMX323                                 </t>
  </si>
  <si>
    <t xml:space="preserve">PV-IP30 2 Mp IMX322                                  </t>
  </si>
  <si>
    <r>
      <t xml:space="preserve">PV-IP30 2 Mp IMX323  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</t>
    </r>
  </si>
  <si>
    <r>
      <t xml:space="preserve">PV-IP30 2 Mp IMX322 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</si>
  <si>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t xml:space="preserve">Внутренняя цифровая камера ОБЪЕКТИВ 3,6мм Цвет БЕЛЫЙ Протокол: HTTP,TCP/IP,FTR,DHCP;  ONVIF; Интернет порт:  RJ45-10/100BASE-TX Fast Internet; Питание: DC 12V/1A; Рабочая температура: от-10°С до+40°С  </t>
  </si>
  <si>
    <t>PV-IP30 1.3 Mp</t>
  </si>
  <si>
    <t>PV-IP30 2 Mp F22</t>
  </si>
  <si>
    <t>PV-IP30 2 Mp OV2710</t>
  </si>
  <si>
    <t xml:space="preserve">Внутренняя цифровая камера c объективом Board M12. (цвет черный / белый).  Протокол:  HTTP,TCP/IP,FTR,DHCP;  ONVIF, Интернет порт: RJ45-10/100BASE-TX Fast Internet; Питание: 12V/1A; Рабочая температура от-10°С до+40°С. Объектив (3,6mm)  </t>
  </si>
  <si>
    <t xml:space="preserve">PV-IP16 2 Mp IMX323                                 </t>
  </si>
  <si>
    <t xml:space="preserve">PV-IP16 2 Mp IMX322                                  </t>
  </si>
  <si>
    <t>PV-IP16 2 Mp F22</t>
  </si>
  <si>
    <t>PV-IP16 2 Mp OV2710</t>
  </si>
  <si>
    <t>PV-IP16 1.3 Mp</t>
  </si>
  <si>
    <t xml:space="preserve">PV-IP11 2 Mp IMX323                                 </t>
  </si>
  <si>
    <t xml:space="preserve">PV-IP11 2 Mp IMX322                                  </t>
  </si>
  <si>
    <t>PV-IP11 1.3 Mp</t>
  </si>
  <si>
    <t>PV-IP11 2 Mp F22</t>
  </si>
  <si>
    <t>PV-IP11 2 Mp OV2710</t>
  </si>
  <si>
    <t xml:space="preserve">Внутренняя цифровая  камера с вращающейся основной (цвет черный/белый)  IR-подсветка 36 LED 5mm (дальность 15-20м) . Протокол:  HTTP,TCP/IP,FTR,DHCP;  ONVIF, Интернет порт: RJ45-10/100BASE-TX Fast Internet; Питание: 12V/1A; Рабочая температура от-10°С до+40°С. Объектив (3,6mm)  </t>
  </si>
  <si>
    <t xml:space="preserve">PV-IP20\1 2 Mp IMX323                                 </t>
  </si>
  <si>
    <t xml:space="preserve">PV-IP20\1 2 Mp IMX322                                  </t>
  </si>
  <si>
    <t xml:space="preserve">PV-IP12 2 Mp IMX323                                 </t>
  </si>
  <si>
    <t xml:space="preserve">PV-IP12 2 Mp IMX322                                  </t>
  </si>
  <si>
    <r>
      <t xml:space="preserve">PV-IP20\1 2 Mp IMX322 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</si>
  <si>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t>PV-IP20\1 1.3 Mp</t>
  </si>
  <si>
    <t>PV-IP20\1 2 Mp F22</t>
  </si>
  <si>
    <t>PV-IP20\1 2 Mp OV2710</t>
  </si>
  <si>
    <t xml:space="preserve">Внутренняя цифровая камера ОБЪЕКТИВ 3,6мм Цвет ЧЕРНЫЙ Протокол:  HTTP,TCP/IP,FTR,DHCP;  ONVIF, Интернет порт: RJ45-10/100BASE-TX Fast Internet; Питание: 12V/1A; Рабочая температура от-10°С до+40°С. Объектив (3,6mm)  </t>
  </si>
  <si>
    <t>PV-IP12 1.3 Mp</t>
  </si>
  <si>
    <t>PV-IP12 2 Mp F22</t>
  </si>
  <si>
    <t>PV-IP12 2 Mp OV2710</t>
  </si>
  <si>
    <t>PV-NVR-08</t>
  </si>
  <si>
    <t>Сетевой NVR видеорегистратор. Разрешение записи: 8-мь каналов 1080P/720P... общий поток до 50Мб/с., до 25к/сек. на канал. Видео выход: VGA + HDMI. Аудио: 8-мь каналов по сети. 2-а USB 2.0. Воспроизведение: 1080P/720P/D1. Запись 1-н HDD SATA до 4Tb. Поддержка ONVIF, RTSP, i8, i8s Plug &amp; Play. Поддержка 15-ти кратного цифрового зума в режиме реального времени/в режиме воспроизведения. Удаленный мониторинг с мобильных устройств. Поддержка облачного сервиса P2P. Питание 12V ±5%, 2А. Цвет чёрный.</t>
  </si>
  <si>
    <t>PV-NVR-16</t>
  </si>
  <si>
    <t>Регистратор PV-NVR-16   - Сетевой 16 канальный регистратор, разрешение камер до 5 мегапикселей (2 HDD) Предназначен для записи, отображения и работы с архивом от 1 до 16IP камер через веб-интерфейс, ПО или локальный монитор. При разрешении 1,3 МП поддерживается 16 камеры, при 2 МП поддерживается 16 камеры, при 5 МП поддерживается 4 камер.  Запись видеопотока напрямую с камеры без потери качества изображения. Поддержка двухпоточности. Поддержка облачного сервиса (IE, iPhone, iPad, Android). Одновременный просмотр, запись и работа с архивом. До 2-х HDD по 8 Тб каждый. 2 USB порта 2.0, порт USB 3.0,  1000Mb Ethernet, HDMI/VGA, RS-485. ИК пульт, мышь в комплекте. Поддерживаются IP камеры стандарта ONVIF 2.2, необходимо наличие двух видеопотоков с кодирование H.264</t>
  </si>
  <si>
    <t>PV-NVR-32</t>
  </si>
  <si>
    <t>Регистратор PV-NVR-32   - Сетевой 32 канальный регистратор, разрешение камер до 5 мегапикселей (2 HDD) Предназначен для записи, отображения и работы с архивом от 1 до 16IP камер через веб-интерфейс, ПО или локальный монитор. При разрешении 1,3 МП поддерживается 32 камеры, при 2 МП поддерживается 32 камеры,при 4МП поддерживает 16 камер  при 5 МП поддерживается 8 камер.  Запись видеопотока напрямую с камеры без потери качества изображения. Поддержка двухпоточности. Поддержка облачного сервиса (IE, iPhone, iPad, Android). Одновременный просмотр, запись и работа с архивом. До 2-х HDD по 8 Тб каждый. 2 USB порта 2.0, порт USB 3.0,  1000Mb Ethernet, HDMI/VGA, RS-485. ИК пульт, мышь в комплекте. Поддерживаются IP камеры стандарта ONVIF 2.2, необходимо наличие двух видеопотоков с кодирование H.264</t>
  </si>
  <si>
    <t>Бескорпусная камера          PV-B112</t>
  </si>
  <si>
    <t>Цветная 1/3 Cmos Высокое разрешение 700 TVL, механический ИК фильтр, Мин-Освещение 0.1лк день/ночь, питание 12В механический ИК фильтр объектив 3,6мм</t>
  </si>
  <si>
    <t>Бескорпусная камера      PV-M145</t>
  </si>
  <si>
    <t>Бескорпусная камера      PV-M190</t>
  </si>
  <si>
    <t>AHDM Камера 1Mpx,  матрица 1/4" V20E+OV9732  , камеры с осд-меню,  механический ИК-фильтр, дистанция передачи сигнала AHD: до 500м, AWB, BLC, D-WDR.</t>
  </si>
  <si>
    <t>AHDM Камера 1,3 Mpx  1/3 AR-N3130 V1+2431H  камеры с осд-меню,  механический ИК-фильтр,  дистанция передачи сигнала AHD: до 500м 0,0001 Lux</t>
  </si>
  <si>
    <t>AHDM Камера  1,3 Mpx 1/3,6  GC1064 + V20E（FH8532E)  камеры с осд-меню,  механический ИК-фильтр,  дистанция передачи сигнала AHD: до 500м 0,1 Lux</t>
  </si>
  <si>
    <t>AHDH Камера 2 Mpx 1/2,8 AR2037+V30(FH8536E), PAL; NTSC : 1920 (H) × 1080 (V),AHD:2 Mp,  аналог: 2000TVL,  0,001 LUX / F1.2 камеры с осд-меню,   механический ИК-фильтр,  дистанция передачи сигнала AHD: до 500м</t>
  </si>
  <si>
    <t>AHD Камера 4 Mpx 1/3 OV4689,  PAL; NTSC : 2560(H) ×1440 (V),  0,001 LUX / F1.2 камеры с осд-меню,   механический ИК-фильтр,  дистанция передачи сигнала AHD: до 500м</t>
  </si>
  <si>
    <t>1/3 DSP-Sony Effio-E CCD (639 / CXD4140AGG)
Высокое разрешение 600TVL  960H Цветная день/ночь,                                                                 Чувствительность 0.001лк  питание 12В, OSD-меню  объектив 3,6мм</t>
  </si>
  <si>
    <t>Внутренний пластиковый корпус  c объективом Board M12 Цвет белый</t>
  </si>
  <si>
    <t xml:space="preserve"> PV-T010</t>
  </si>
  <si>
    <t xml:space="preserve"> Внутренний пластиковый корпус с вращающейся основной цвет черный/белый  объективом Board M12 IR-подсветка 36 LED 5mm (дальность 15-20м) Цвет черный/белый </t>
  </si>
  <si>
    <t xml:space="preserve">Внутренний пластиковый корпус объективом Board M12. (цвет черный / белый). </t>
  </si>
  <si>
    <t>Внутренний алюминиевый корпус для мини-камер  под объектив board М12 Цвет черный</t>
  </si>
  <si>
    <t xml:space="preserve">Внутренний пластиковый корпус под вариофокальный объектив (М12) цвет белый IR-подсветка 36 LED 5mm (дальность 15-20м) </t>
  </si>
  <si>
    <t xml:space="preserve"> Внутренний пластиковый корпус с вращающейся основной цвет черный/белый c объективом Board M12  IR-подсветка 36 LED 5mm (дальность 15-20м) Цвет белый </t>
  </si>
  <si>
    <t xml:space="preserve"> PV-T020</t>
  </si>
  <si>
    <t>УЛИЧНЫЕ</t>
  </si>
  <si>
    <r>
      <t>PV-IP22 1.3 Mp с</t>
    </r>
    <r>
      <rPr>
        <b/>
        <sz val="14"/>
        <color indexed="8"/>
        <rFont val="Times New Roman"/>
        <family val="1"/>
        <charset val="204"/>
      </rPr>
      <t xml:space="preserve"> возможностью подключения MIC.                                  </t>
    </r>
  </si>
  <si>
    <t>ВНУТРЕННИЕ</t>
  </si>
  <si>
    <r>
      <t xml:space="preserve">PV-IP62 1.3 Mp 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  </t>
    </r>
  </si>
  <si>
    <r>
      <t xml:space="preserve">PV-IP62 2 Mp IMX323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</t>
    </r>
  </si>
  <si>
    <r>
      <t xml:space="preserve">PV-IP62 2 Mp IMX322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</si>
  <si>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r>
      <t>PV-IP62</t>
    </r>
    <r>
      <rPr>
        <b/>
        <sz val="14"/>
        <color indexed="8"/>
        <rFont val="Times New Roman"/>
        <family val="1"/>
        <charset val="204"/>
      </rPr>
      <t xml:space="preserve"> 3 Mp  С возможностью подключения MIC                                           </t>
    </r>
  </si>
  <si>
    <r>
      <t xml:space="preserve">PV-IP30 1.3 Mp </t>
    </r>
    <r>
      <rPr>
        <b/>
        <sz val="14"/>
        <color indexed="8"/>
        <rFont val="Times New Roman"/>
        <family val="1"/>
        <charset val="204"/>
      </rPr>
      <t xml:space="preserve">С возможностью подключения MIC.                                  </t>
    </r>
  </si>
  <si>
    <r>
      <t xml:space="preserve">PV-IP03 1.3 Mp </t>
    </r>
    <r>
      <rPr>
        <b/>
        <sz val="16"/>
        <color indexed="8"/>
        <rFont val="Times New Roman"/>
        <family val="1"/>
        <charset val="204"/>
      </rPr>
      <t xml:space="preserve">С возможностью подключения MIC. </t>
    </r>
    <r>
      <rPr>
        <b/>
        <sz val="11"/>
        <color indexed="8"/>
        <rFont val="Times New Roman"/>
        <family val="1"/>
        <charset val="204"/>
      </rPr>
      <t xml:space="preserve">                    </t>
    </r>
    <r>
      <rPr>
        <b/>
        <sz val="24"/>
        <color indexed="8"/>
        <rFont val="Times New Roman"/>
        <family val="1"/>
        <charset val="204"/>
      </rPr>
      <t xml:space="preserve">             </t>
    </r>
  </si>
  <si>
    <r>
      <t>PV-IP03</t>
    </r>
    <r>
      <rPr>
        <b/>
        <sz val="14"/>
        <color indexed="8"/>
        <rFont val="Times New Roman"/>
        <family val="1"/>
        <charset val="204"/>
      </rPr>
      <t xml:space="preserve"> 3 Mp  С возможностью                          подключения MIC                                           </t>
    </r>
  </si>
  <si>
    <r>
      <t xml:space="preserve">PV-IP16 1.3 Mp </t>
    </r>
    <r>
      <rPr>
        <b/>
        <sz val="14"/>
        <color indexed="8"/>
        <rFont val="Times New Roman"/>
        <family val="1"/>
        <charset val="204"/>
      </rPr>
      <t xml:space="preserve">С возможностью подключения MIC.                                  </t>
    </r>
  </si>
  <si>
    <r>
      <t xml:space="preserve">PV-IP16 2 Mp IMX323 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</t>
    </r>
  </si>
  <si>
    <r>
      <t xml:space="preserve">PV-IP16 2 Mp IMX322 с 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</si>
  <si>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r>
      <t xml:space="preserve">PV-IP92 1.3 Mp </t>
    </r>
    <r>
      <rPr>
        <b/>
        <sz val="14"/>
        <color indexed="8"/>
        <rFont val="Times New Roman"/>
        <family val="1"/>
        <charset val="204"/>
      </rPr>
      <t xml:space="preserve">С возможностью подключения MIC.                                  </t>
    </r>
  </si>
  <si>
    <r>
      <t>PV-IP92</t>
    </r>
    <r>
      <rPr>
        <b/>
        <sz val="2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3 Mp</t>
    </r>
    <r>
      <rPr>
        <b/>
        <sz val="14"/>
        <color indexed="8"/>
        <rFont val="Times New Roman"/>
        <family val="1"/>
        <charset val="204"/>
      </rPr>
      <t xml:space="preserve"> С возможностью подключения MIC</t>
    </r>
  </si>
  <si>
    <r>
      <t xml:space="preserve">PV-IP11 1.3 Mp </t>
    </r>
    <r>
      <rPr>
        <b/>
        <sz val="14"/>
        <color indexed="8"/>
        <rFont val="Times New Roman"/>
        <family val="1"/>
        <charset val="204"/>
      </rPr>
      <t xml:space="preserve">С возможностью подключения MIC.                                  </t>
    </r>
  </si>
  <si>
    <r>
      <t xml:space="preserve">PV-IP11 2 Mp IMX323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</t>
    </r>
  </si>
  <si>
    <r>
      <t xml:space="preserve">PV-IP11 2 Mp IMX322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</si>
  <si>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r>
      <t xml:space="preserve">PV-IP02 1.3 Mp </t>
    </r>
    <r>
      <rPr>
        <b/>
        <sz val="16"/>
        <color indexed="8"/>
        <rFont val="Times New Roman"/>
        <family val="1"/>
        <charset val="204"/>
      </rPr>
      <t xml:space="preserve">С возможностью подключения MIC. </t>
    </r>
    <r>
      <rPr>
        <b/>
        <sz val="11"/>
        <color indexed="8"/>
        <rFont val="Times New Roman"/>
        <family val="1"/>
        <charset val="204"/>
      </rPr>
      <t xml:space="preserve">                    </t>
    </r>
    <r>
      <rPr>
        <b/>
        <sz val="24"/>
        <color indexed="8"/>
        <rFont val="Times New Roman"/>
        <family val="1"/>
        <charset val="204"/>
      </rPr>
      <t xml:space="preserve">             </t>
    </r>
  </si>
  <si>
    <r>
      <t xml:space="preserve">PV-IP02 2 Mp IMX323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</t>
    </r>
  </si>
  <si>
    <r>
      <t xml:space="preserve">PV-IP02 2 Mp IMX322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  </t>
    </r>
  </si>
  <si>
    <r>
      <t xml:space="preserve">PV-IP20\1 1.3 Mp  </t>
    </r>
    <r>
      <rPr>
        <b/>
        <sz val="14"/>
        <color indexed="8"/>
        <rFont val="Times New Roman"/>
        <family val="1"/>
        <charset val="204"/>
      </rPr>
      <t xml:space="preserve">С возможностью подключения MIC.                                  </t>
    </r>
  </si>
  <si>
    <r>
      <t xml:space="preserve">PV-IP01 1.3 Mp </t>
    </r>
    <r>
      <rPr>
        <b/>
        <sz val="16"/>
        <color indexed="8"/>
        <rFont val="Times New Roman"/>
        <family val="1"/>
        <charset val="204"/>
      </rPr>
      <t xml:space="preserve">С возможностью подключения MIC. </t>
    </r>
    <r>
      <rPr>
        <b/>
        <sz val="11"/>
        <color indexed="8"/>
        <rFont val="Times New Roman"/>
        <family val="1"/>
        <charset val="204"/>
      </rPr>
      <t xml:space="preserve">                    </t>
    </r>
    <r>
      <rPr>
        <b/>
        <sz val="24"/>
        <color indexed="8"/>
        <rFont val="Times New Roman"/>
        <family val="1"/>
        <charset val="204"/>
      </rPr>
      <t xml:space="preserve">             </t>
    </r>
  </si>
  <si>
    <t>Внутренняя цифровая  камера  IR-подсветка 36 LED 5mm (дальность 15-20м) ОБЪЕКТИВ 3,6MM Цвет БЕЛЫЙ Протокол:  HTTP,TCP/IP,FTR,DHCP;  ONVIF, Интернет порт: RJ45-10/100BASE-TX Fast Internet; Питание: 12V/1A; Рабочая температура от-10°С до+40°С. Объектив (3,6mm)</t>
  </si>
  <si>
    <r>
      <t xml:space="preserve">PV-IP12 1.3 Mp </t>
    </r>
    <r>
      <rPr>
        <b/>
        <sz val="14"/>
        <color indexed="8"/>
        <rFont val="Times New Roman"/>
        <family val="1"/>
        <charset val="204"/>
      </rPr>
      <t xml:space="preserve">С возможностью подключения MIC.                                  </t>
    </r>
  </si>
  <si>
    <r>
      <t xml:space="preserve">PV-IP12 2 Mp IMX323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</t>
    </r>
  </si>
  <si>
    <r>
      <t xml:space="preserve">PV-IP12 2 Mp IMX322  с </t>
    </r>
    <r>
      <rPr>
        <b/>
        <sz val="14"/>
        <color indexed="8"/>
        <rFont val="Times New Roman"/>
        <family val="1"/>
        <charset val="204"/>
      </rPr>
      <t xml:space="preserve">возможностью подключения MIC.                                </t>
    </r>
  </si>
  <si>
    <r>
      <t xml:space="preserve">PV-IP55 1.3 Mp </t>
    </r>
    <r>
      <rPr>
        <b/>
        <sz val="16"/>
        <color indexed="8"/>
        <rFont val="Times New Roman"/>
        <family val="1"/>
        <charset val="204"/>
      </rPr>
      <t xml:space="preserve">С возможностью подключения MIC. </t>
    </r>
    <r>
      <rPr>
        <b/>
        <sz val="11"/>
        <color indexed="8"/>
        <rFont val="Times New Roman"/>
        <family val="1"/>
        <charset val="204"/>
      </rPr>
      <t xml:space="preserve">                    </t>
    </r>
    <r>
      <rPr>
        <b/>
        <sz val="24"/>
        <color indexed="8"/>
        <rFont val="Times New Roman"/>
        <family val="1"/>
        <charset val="204"/>
      </rPr>
      <t xml:space="preserve">             </t>
    </r>
  </si>
  <si>
    <r>
      <t xml:space="preserve">PV-IP55 2 Mp IMX323  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</t>
    </r>
  </si>
  <si>
    <r>
      <t>PV-IP55</t>
    </r>
    <r>
      <rPr>
        <b/>
        <sz val="14"/>
        <color indexed="8"/>
        <rFont val="Times New Roman"/>
        <family val="1"/>
        <charset val="204"/>
      </rPr>
      <t xml:space="preserve"> 3 Mp С возможностью подключения MIC                                           </t>
    </r>
  </si>
  <si>
    <r>
      <t xml:space="preserve">PV-IP58 1.3 Mp </t>
    </r>
    <r>
      <rPr>
        <b/>
        <sz val="16"/>
        <color indexed="8"/>
        <rFont val="Times New Roman"/>
        <family val="1"/>
        <charset val="204"/>
      </rPr>
      <t xml:space="preserve">С возможностью подключения MIC. </t>
    </r>
    <r>
      <rPr>
        <b/>
        <sz val="11"/>
        <color indexed="8"/>
        <rFont val="Times New Roman"/>
        <family val="1"/>
        <charset val="204"/>
      </rPr>
      <t xml:space="preserve">                    </t>
    </r>
    <r>
      <rPr>
        <b/>
        <sz val="24"/>
        <color indexed="8"/>
        <rFont val="Times New Roman"/>
        <family val="1"/>
        <charset val="204"/>
      </rPr>
      <t xml:space="preserve">             </t>
    </r>
  </si>
  <si>
    <r>
      <t>PV-IP58</t>
    </r>
    <r>
      <rPr>
        <b/>
        <sz val="14"/>
        <color indexed="8"/>
        <rFont val="Times New Roman"/>
        <family val="1"/>
        <charset val="204"/>
      </rPr>
      <t xml:space="preserve"> 3 Mp С возможностью подключения MIC                                           </t>
    </r>
  </si>
  <si>
    <r>
      <t xml:space="preserve">PV-IP58 2 Mp IMX323  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</t>
    </r>
  </si>
  <si>
    <r>
      <t xml:space="preserve">PV-IP58 2 Mp IMX322  с </t>
    </r>
    <r>
      <rPr>
        <b/>
        <sz val="16"/>
        <color indexed="8"/>
        <rFont val="Times New Roman"/>
        <family val="1"/>
        <charset val="204"/>
      </rPr>
      <t>возможностью подключения MIC.</t>
    </r>
    <r>
      <rPr>
        <b/>
        <sz val="24"/>
        <color indexed="8"/>
        <rFont val="Times New Roman"/>
        <family val="1"/>
        <charset val="204"/>
      </rPr>
      <t xml:space="preserve">                                </t>
    </r>
  </si>
  <si>
    <r>
      <t>PV-IP33 2 Mp IMX322 с</t>
    </r>
    <r>
      <rPr>
        <b/>
        <sz val="14"/>
        <color indexed="8"/>
        <rFont val="Times New Roman"/>
        <family val="1"/>
        <charset val="204"/>
      </rPr>
      <t xml:space="preserve"> возможностью подключения MIC</t>
    </r>
  </si>
  <si>
    <r>
      <t xml:space="preserve">PV-IP33 2 Mp IMX322 POE </t>
    </r>
    <r>
      <rPr>
        <b/>
        <sz val="14"/>
        <color indexed="8"/>
        <rFont val="Times New Roman"/>
        <family val="1"/>
        <charset val="204"/>
      </rPr>
      <t>С возможностью подключения MIC</t>
    </r>
  </si>
  <si>
    <t>Уличная  цифровая  камера с  IR-подсветкой 36 LED 5mm   (дальность 15-20м) объектив mp3,6мм Цвет корпуса БЕЛЫЙ</t>
  </si>
  <si>
    <t>Уличная антивандальная  цифровая камера с IR-подсветкой 42 LED 10mm (дальность 15-20м) объектив mp3,6мм Цвет корпуса БЕЛЫЙ</t>
  </si>
  <si>
    <t>Уличная антивандальная  цифровая камера с IR-подсветкой 42 LED 5mm (дальность 15-20м) объектив mp3,6мм Цвет корпуса ЧЕРНЫЙ</t>
  </si>
  <si>
    <t>Уличная цифровая  камера в антивандальном алюминиевом корпусе под вариофокальный объектив (М12) IR-подсветка 42 LED 10mm (дальность 15-20м) ОБЪЕКТИВ 2,8-12MM Цвет ЧЕРНЫЙ</t>
  </si>
  <si>
    <t>Уличная цифровая  камера с наружной  регулировкой  IR-подсветка 42 LED 5mm (дальность 25-30м) ОБЪЕКТИВ 2,8-12MM Цвет корпуса СЕРЫЙ, БЕЛЫЙ</t>
  </si>
  <si>
    <t>Объектив PV VFВ-2812  1/3 2,8-12 ip (М12)</t>
  </si>
  <si>
    <t>Уличная антивандальная  цифровая камера с IR-подсветкой 42 LED 5mm (дальность 15-20м) объектив mp3,6мм Цвет корпуса БЕЛЫЙ</t>
  </si>
  <si>
    <r>
      <rPr>
        <b/>
        <sz val="14"/>
        <color theme="1"/>
        <rFont val="Times New Roman"/>
        <family val="1"/>
        <charset val="204"/>
      </rPr>
      <t>PV-C9220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</si>
  <si>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PV-C9212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</si>
  <si>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r>
      <t xml:space="preserve">PV-C0320 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   </t>
    </r>
  </si>
  <si>
    <r>
      <t xml:space="preserve">PV-C0312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</si>
  <si>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r>
      <t xml:space="preserve">PV-C0220  </t>
    </r>
    <r>
      <rPr>
        <sz val="14"/>
        <color theme="1"/>
        <rFont val="Times New Roman"/>
        <family val="1"/>
        <charset val="204"/>
      </rPr>
      <t>1/3" CCD Sony Effio-E 600TVL 960H,  0лк,  OSD-меню, питание 12В</t>
    </r>
  </si>
  <si>
    <r>
      <t xml:space="preserve">PV-C0212 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</si>
  <si>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r>
      <t>PV-C2220</t>
    </r>
    <r>
      <rPr>
        <sz val="14"/>
        <color theme="1"/>
        <rFont val="Times New Roman"/>
        <family val="1"/>
        <charset val="204"/>
      </rPr>
      <t xml:space="preserve"> Sony Effio-E 600TVL 960H  0.001лк    </t>
    </r>
  </si>
  <si>
    <r>
      <t>PV-C2212</t>
    </r>
    <r>
      <rPr>
        <sz val="14"/>
        <color theme="1"/>
        <rFont val="Times New Roman"/>
        <family val="1"/>
        <charset val="204"/>
      </rPr>
      <t xml:space="preserve"> Sony 420 TVL Чувствительность 0,5лк</t>
    </r>
  </si>
  <si>
    <r>
      <t xml:space="preserve">PV-C5820  </t>
    </r>
    <r>
      <rPr>
        <sz val="14"/>
        <color theme="1"/>
        <rFont val="Times New Roman"/>
        <family val="1"/>
        <charset val="204"/>
      </rPr>
      <t>1/3" CCD Sony Effio-E 600TVL 960H,  0лк,  OSD-меню, питание 12В</t>
    </r>
  </si>
  <si>
    <r>
      <t xml:space="preserve">PV-C5812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</si>
  <si>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r>
      <t>PV-C5520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</si>
  <si>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PV-C5512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</si>
  <si>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r>
      <t>PV-C0120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</si>
  <si>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PV-C0112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</si>
  <si>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Внутренняя цифровая  камера с вариофокальным объективом IR-подсветка 36 LED 5mm (дальность 15-20м) ОБЪЕКТИВ 2,8-12MM Цвет БЕЛЫЙ</t>
  </si>
  <si>
    <r>
      <rPr>
        <b/>
        <sz val="14"/>
        <color theme="1"/>
        <rFont val="Times New Roman"/>
        <family val="1"/>
        <charset val="204"/>
      </rPr>
      <t>PV-C6220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</si>
  <si>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PV-C6212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</si>
  <si>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Внутренняя цифровая  камера  IR-подсветка 36 LED 5mm (дальность 15-20м) ОБЪЕКТИВ 3,6MM Цвет БЕЛЫЙ</t>
  </si>
  <si>
    <r>
      <rPr>
        <b/>
        <sz val="14"/>
        <color theme="1"/>
        <rFont val="Times New Roman"/>
        <family val="1"/>
        <charset val="204"/>
      </rPr>
      <t>PV-C1220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</si>
  <si>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PV-C1212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</si>
  <si>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Внутренняя цифровая  камера  IR-подсветка 36 LED 5mm (дальность 15-20м) ОБЪЕКТИВ 3,6MM Цвет ЧЕРНЫЙ, БЕЛЫЙ</t>
  </si>
  <si>
    <r>
      <rPr>
        <b/>
        <sz val="14"/>
        <color theme="1"/>
        <rFont val="Times New Roman"/>
        <family val="1"/>
        <charset val="204"/>
      </rPr>
      <t>PV-C1120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</si>
  <si>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PV-C1112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</si>
  <si>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Внутренняя цифровая камера ОБЪЕКТИВ 3,6MM Цвет ЧЕРНЫЙ, БЕЛЫЙ</t>
  </si>
  <si>
    <r>
      <rPr>
        <b/>
        <sz val="14"/>
        <color theme="1"/>
        <rFont val="Times New Roman"/>
        <family val="1"/>
        <charset val="204"/>
      </rPr>
      <t>PV-C1620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</si>
  <si>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PV-C1612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</si>
  <si>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Внутренняя цифровая камера ОБЪЕКТИВ 3,6MM Цвет БЕЛЫЙ</t>
  </si>
  <si>
    <r>
      <rPr>
        <b/>
        <sz val="14"/>
        <color theme="1"/>
        <rFont val="Times New Roman"/>
        <family val="1"/>
        <charset val="204"/>
      </rPr>
      <t>PV-C3020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</si>
  <si>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PV-C3012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</si>
  <si>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Внутренняя цифровая камера ОБЪЕКТИВ 3,6MM Цвет ЧЕРНЫЙ</t>
  </si>
  <si>
    <r>
      <rPr>
        <b/>
        <sz val="14"/>
        <color theme="1"/>
        <rFont val="Times New Roman"/>
        <family val="1"/>
        <charset val="204"/>
      </rPr>
      <t>PV-C2020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</si>
  <si>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rPr>
        <b/>
        <sz val="14"/>
        <color theme="1"/>
        <rFont val="Times New Roman"/>
        <family val="1"/>
        <charset val="204"/>
      </rPr>
      <t>PV-C1020</t>
    </r>
    <r>
      <rPr>
        <sz val="14"/>
        <color theme="1"/>
        <rFont val="Times New Roman"/>
        <family val="1"/>
        <charset val="204"/>
      </rPr>
      <t xml:space="preserve"> 1/3" CCD Sony Effio-E 600TVL 960H,  0лк,  OSD-меню, питание 12В</t>
    </r>
  </si>
  <si>
    <r>
      <t xml:space="preserve">PV-C1012 </t>
    </r>
    <r>
      <rPr>
        <sz val="14"/>
        <color theme="1"/>
        <rFont val="Times New Roman"/>
        <family val="1"/>
        <charset val="204"/>
      </rPr>
      <t>1/3 Cmos   700 TVL, механический ИК фильтр, 0лк, питание 12В</t>
    </r>
  </si>
  <si>
    <t>Уличная цифровая  камера с наружной  регулировкой  IR-подсветка 42 LED 5mm (дальность 25-30м) обьектив 2,8-12мм Цвет корпуса СЕРЫЙ, БЕЛЫЙ</t>
  </si>
  <si>
    <r>
      <t xml:space="preserve">Уличная цифровая  камера в антивандальном алюминиевом корпусе под вариофокальный объектив (М12) IR-подсветка 42 LED 10mm (дальность 15-20м) </t>
    </r>
    <r>
      <rPr>
        <b/>
        <sz val="16"/>
        <color indexed="8"/>
        <rFont val="Times New Roman"/>
        <family val="1"/>
        <charset val="204"/>
      </rPr>
      <t>обьектив 2,8-12мм Цвет ЧЕРНЫЙ</t>
    </r>
  </si>
  <si>
    <r>
      <t xml:space="preserve">Уличная антивандальная  цифровая камера с IR-подсветкой 42 LED 10mm (дальность 15-20м) </t>
    </r>
    <r>
      <rPr>
        <b/>
        <sz val="16"/>
        <color indexed="8"/>
        <rFont val="Times New Roman"/>
        <family val="1"/>
        <charset val="204"/>
      </rPr>
      <t>объектив mp3,6мм Цвет корпуса БЕЛЫЙ</t>
    </r>
  </si>
  <si>
    <t>Внутренняя цифровая камера объектив 3,6мм Цвет ЧЕРНЫЙ</t>
  </si>
  <si>
    <t>Внутренняя цифровая камера объектив 3,6мм Цвет БЕЛЫЙ</t>
  </si>
  <si>
    <t>Внутренняя цифровая камера объектив 3,6мм Цвет ЧЕРНЫЙ, БЕЛЫЙ</t>
  </si>
  <si>
    <r>
      <t xml:space="preserve">Внутренняя цифровая  камера  IR-подсветка 36 LED 5mm (дальность 15-20м) </t>
    </r>
    <r>
      <rPr>
        <b/>
        <sz val="16"/>
        <color indexed="8"/>
        <rFont val="Times New Roman"/>
        <family val="1"/>
        <charset val="204"/>
      </rPr>
      <t>объектив 3,6мм Цвет ЧЕРНЫЙ, БЕЛЫЙ</t>
    </r>
  </si>
  <si>
    <r>
      <t xml:space="preserve">Внутренняя цифровая  камера  IR-подсветка 36 LED 5mm (дальность 15-20м) </t>
    </r>
    <r>
      <rPr>
        <b/>
        <sz val="16"/>
        <color indexed="8"/>
        <rFont val="Times New Roman"/>
        <family val="1"/>
        <charset val="204"/>
      </rPr>
      <t>объектив 3,6мм Цвет БЕЛЫЙ</t>
    </r>
  </si>
  <si>
    <t>Внутренняя цифровая  камера с вариофокальным объективом IR-подсветка 36 LED 5mm (дальность 15-20м) объектив 2,8-12мм Цвет БЕЛЫЙ</t>
  </si>
  <si>
    <t>Видеокамера ST-120 IP HOME, цветная IP,уличная,с ИК подсветкой, Разрешение по горизонтали: 1,0 МП (720P), Фокусное расстояние: 3,6mm (65 гр), Матрица: 1/4 Progressive Scan CMOS, ИК подсветка/дальность: до 30 м, Минимальная освещенность: 0,05/0,01/0 с IR, Формат видео: H.264,  Рабочая температура: -30...+60°C</t>
  </si>
  <si>
    <t>Видеокамера ST-181 IP HOME, цветная IP,уличная,с ИК подсветкой, Разрешение по горизонтали: 2,0 МП (1080P), Фокусное расстояние: 3,6mm (75 гр), Матрица: 1/3 Progressive Scan CMOS, ИК подсветка/дальность: до 30 м, Минимальная освещенность: 0,05/0,01/0 с IR, Формат видео: H.264,Рабочая температура: -30...+60°C</t>
  </si>
  <si>
    <t>Видеокамера ST-710 M IP PRO D, цветная IP,Разрешение:2MP (1920х1080),с ИК подсветкой, Фокусное расстояние: 2,8mm (105,5гр.по горизонт.), Матрица: 1/2.9” Progressive Scan CMOS(Sony IMX323), ИК подсветка/дальность: до 30 м, Минимальная освещенность: 0,1/ 0 с IR Люкс, Формат видео: H.264+/H.264, Рабочая температура: -30…+60°С</t>
  </si>
  <si>
    <t>Видеокамера ST-182 IP HOME, цветная IP,Разрешение:2MP (1080p),уличная, с ИК подсветкой,с вариофокальным объективом, Bullet, Фокусное расстояние: 2,8-12 mm (98,4-30,2гр), Матрица: 1/2.7 Progressive Scan CMOS, ИК подсветка/дальность: до 40 м, Минимальная освещенность: день 0,05/ 0,01/0 c ИК, Видео кодек: H.264,  Рабочая температура: -45...+60°C</t>
  </si>
  <si>
    <t>Видеокамера ST-730 M IP PRO D, цветная IP,Разрешение:2MP (1920х1080), с ИК подсветкой, Bullet, Фокусное расстояние: 2,7-12mm (95-34гр. по горизонт.), Матрица: 1/2.9” Progressive Scan CMOS(Sony IMX323), ИК подсветка/дальность: до 60 м, Минимальная освещенность: 0,01/ 0 с IR Люкс, Формат видео: H.264+/H.264, Поддержка micro SD-карт: Micro SD до 128GB, Рабочая температура: -30…+60°С</t>
  </si>
  <si>
    <t>Видеокамера ST-900 IP (версия 2), цветная IP, Speed Dome,  уличная,  PTZ,20хZoom, Pelco-D, с ИК подсветкой, Разрешение по горизонтали: 2,0 МП (1080P), Фокусное расстояние: 4,7-94mm (54,8-3,4 гр), Матрица: Progressive Scan CMOS, ИК подсветка/дальность: до 120 м, Минимальная освещенность: день 0,3/ночь 0,01/0 с ИК, Поддержка micro SD-карт: до 32 Гб, Рабочая температура: -45...+60°C (Климат-контроль)</t>
  </si>
  <si>
    <t>Видеокамера ST-100 IP Light, цветная IP, внутренняя, с ИК подсветкой, Разрешение: 1,0 MП (720P), Фокусное расстояние: 3,6 mm (87гр), Матрица: 1/4 Progressive Scan CMOS, ИК подсветка/дальность: 5 м и более, Минимальная освещенность: день 1,0/ночь 0,1 Лк, Поддержка micro SD-карт: до 32 Гб, Рабочая температура: -10...+50°C</t>
  </si>
  <si>
    <t xml:space="preserve">Видеокамера PV-H210 Wi-Fi CCTV 960 P Беспроводной Wi-Fi Поддержка 64 Г SD Карты  ИК расстояние 10 М. объектив 3.6 мм </t>
  </si>
  <si>
    <t>Видеокамера ST-171 IP HOME (версия 2) "аудио вход", цветная IP,купольная,с ИК подсветкой, Разрешение: 2,0 МП (1080P), Фокусное расстояние: 3,6mm (75 гр), Матрица: 1/3 Progressive Scan CMOS, ИК подсветка/дальность: до 20 м, Минимальная освещенность: день 0,05/ночь 0,01/0 с IR, Рабочая температура: -10...+60°C</t>
  </si>
  <si>
    <t>Видеокамера ST-173 IP, цветная IP, стандарного дизайна под объектив, для установки внутри помещений, Разрешение по горизонтали: 2,0 MП (1080P), Матрица: 1/3 Progressive Scan SONY, Минимальная освещенность: день 0,6/ночь 0,08Лк, Поддержка micro SD-карт: до 64 Гб, Рабочая температура: -10...+50°C</t>
  </si>
  <si>
    <r>
      <rPr>
        <b/>
        <sz val="16"/>
        <color indexed="8"/>
        <rFont val="Times New Roman"/>
        <family val="1"/>
        <charset val="204"/>
      </rPr>
      <t>PV-M5840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</si>
  <si>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PV-M5845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</si>
  <si>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PV-M5846 1,3Mpx</t>
    </r>
    <r>
      <rPr>
        <sz val="16"/>
        <color theme="1"/>
        <rFont val="Times New Roman"/>
        <family val="1"/>
        <charset val="204"/>
      </rPr>
      <t xml:space="preserve"> </t>
    </r>
  </si>
  <si>
    <t xml:space="preserve"> PV-M5865 2Mpx </t>
  </si>
  <si>
    <r>
      <rPr>
        <b/>
        <sz val="16"/>
        <color indexed="8"/>
        <rFont val="Times New Roman"/>
        <family val="1"/>
        <charset val="204"/>
      </rPr>
      <t>PV-M5890 4Mpx</t>
    </r>
    <r>
      <rPr>
        <sz val="16"/>
        <color indexed="8"/>
        <rFont val="Times New Roman"/>
        <family val="1"/>
        <charset val="204"/>
      </rPr>
      <t xml:space="preserve"> </t>
    </r>
  </si>
  <si>
    <t>PV-M2240 1Mpx</t>
  </si>
  <si>
    <r>
      <rPr>
        <b/>
        <sz val="16"/>
        <color indexed="8"/>
        <rFont val="Times New Roman"/>
        <family val="1"/>
        <charset val="204"/>
      </rPr>
      <t>PV-M2245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</si>
  <si>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PV-M2246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</si>
  <si>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PV-M2265 2Mpx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</si>
  <si>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PV-M2290 4Mpx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</si>
  <si>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PV-M5540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</si>
  <si>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 xml:space="preserve">PV-M5545 1,3Mpx </t>
    </r>
    <r>
      <rPr>
        <sz val="16"/>
        <color indexed="8"/>
        <rFont val="Times New Roman"/>
        <family val="1"/>
        <charset val="204"/>
      </rPr>
      <t/>
    </r>
  </si>
  <si>
    <r>
      <rPr>
        <b/>
        <sz val="16"/>
        <color theme="1"/>
        <rFont val="Times New Roman"/>
        <family val="1"/>
        <charset val="204"/>
      </rPr>
      <t>PV-M5546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</si>
  <si>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PV-M5565 2Mpx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</si>
  <si>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PV-M5590 4Mpx</t>
    </r>
    <r>
      <rPr>
        <sz val="16"/>
        <color indexed="8"/>
        <rFont val="Times New Roman"/>
        <family val="1"/>
        <charset val="204"/>
      </rPr>
      <t xml:space="preserve">  </t>
    </r>
  </si>
  <si>
    <r>
      <rPr>
        <b/>
        <sz val="16"/>
        <color indexed="8"/>
        <rFont val="Times New Roman"/>
        <family val="1"/>
        <charset val="204"/>
      </rPr>
      <t>PV-M0340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</si>
  <si>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PV-M0345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</si>
  <si>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PV-M0346 1,3Mpx</t>
    </r>
    <r>
      <rPr>
        <sz val="16"/>
        <color theme="1"/>
        <rFont val="Times New Roman"/>
        <family val="1"/>
        <charset val="204"/>
      </rPr>
      <t xml:space="preserve"> </t>
    </r>
  </si>
  <si>
    <t xml:space="preserve">PV-M0365 2Mpx </t>
  </si>
  <si>
    <r>
      <rPr>
        <b/>
        <sz val="16"/>
        <color indexed="8"/>
        <rFont val="Times New Roman"/>
        <family val="1"/>
        <charset val="204"/>
      </rPr>
      <t>PV-M0390 4Mpx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</si>
  <si>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PV-M9240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</si>
  <si>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PV-M9245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</si>
  <si>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PV-M9246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</si>
  <si>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PV-M9265 2Mpx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</si>
  <si>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PV-M9290 4Mpx</t>
    </r>
    <r>
      <rPr>
        <sz val="16"/>
        <color indexed="8"/>
        <rFont val="Times New Roman"/>
        <family val="1"/>
        <charset val="204"/>
      </rPr>
      <t xml:space="preserve">  </t>
    </r>
  </si>
  <si>
    <t>PV-M0240 1Mpx</t>
  </si>
  <si>
    <t>PV-M0245 1,3Mpx</t>
  </si>
  <si>
    <r>
      <rPr>
        <b/>
        <sz val="16"/>
        <color theme="1"/>
        <rFont val="Times New Roman"/>
        <family val="1"/>
        <charset val="204"/>
      </rPr>
      <t xml:space="preserve"> PV-M0246 1,3Mpx</t>
    </r>
    <r>
      <rPr>
        <sz val="16"/>
        <color theme="1"/>
        <rFont val="Times New Roman"/>
        <family val="1"/>
        <charset val="204"/>
      </rPr>
      <t xml:space="preserve"> </t>
    </r>
  </si>
  <si>
    <t>PV-M0265 2Mpx</t>
  </si>
  <si>
    <r>
      <rPr>
        <b/>
        <sz val="16"/>
        <color indexed="8"/>
        <rFont val="Times New Roman"/>
        <family val="1"/>
        <charset val="204"/>
      </rPr>
      <t xml:space="preserve">PV-M0290 4Mpx 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</si>
  <si>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PV-M0140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</si>
  <si>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PV-M0145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</si>
  <si>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PV-M0146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</si>
  <si>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PV-M0165 2Mpx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</si>
  <si>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PV-M0190 4Mpx</t>
    </r>
    <r>
      <rPr>
        <sz val="16"/>
        <color indexed="8"/>
        <rFont val="Times New Roman"/>
        <family val="1"/>
        <charset val="204"/>
      </rPr>
      <t xml:space="preserve">  </t>
    </r>
  </si>
  <si>
    <r>
      <rPr>
        <b/>
        <sz val="16"/>
        <color indexed="8"/>
        <rFont val="Times New Roman"/>
        <family val="1"/>
        <charset val="204"/>
      </rPr>
      <t>PV-M6240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</si>
  <si>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PV-M6245 1,3Mpx</t>
    </r>
    <r>
      <rPr>
        <sz val="16"/>
        <color indexed="8"/>
        <rFont val="Times New Roman"/>
        <family val="1"/>
        <charset val="204"/>
      </rPr>
      <t/>
    </r>
  </si>
  <si>
    <r>
      <rPr>
        <b/>
        <sz val="16"/>
        <color theme="1"/>
        <rFont val="Times New Roman"/>
        <family val="1"/>
        <charset val="204"/>
      </rPr>
      <t>PV-M6246 1,3Mpx</t>
    </r>
    <r>
      <rPr>
        <sz val="16"/>
        <color theme="1"/>
        <rFont val="Times New Roman"/>
        <family val="1"/>
        <charset val="204"/>
      </rPr>
      <t/>
    </r>
  </si>
  <si>
    <r>
      <rPr>
        <b/>
        <sz val="16"/>
        <color indexed="8"/>
        <rFont val="Times New Roman"/>
        <family val="1"/>
        <charset val="204"/>
      </rPr>
      <t>PV-M6265 2Mpx</t>
    </r>
    <r>
      <rPr>
        <sz val="16"/>
        <color indexed="8"/>
        <rFont val="Times New Roman"/>
        <family val="1"/>
        <charset val="204"/>
      </rPr>
      <t xml:space="preserve"> </t>
    </r>
  </si>
  <si>
    <t xml:space="preserve">PV-M6290 4Mpx  </t>
  </si>
  <si>
    <r>
      <rPr>
        <b/>
        <sz val="16"/>
        <color indexed="8"/>
        <rFont val="Times New Roman"/>
        <family val="1"/>
        <charset val="204"/>
      </rPr>
      <t>PV-M1240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</si>
  <si>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PV-M1245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</si>
  <si>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PV-M1246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</si>
  <si>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PV-M1265 2Mp</t>
    </r>
    <r>
      <rPr>
        <sz val="16"/>
        <color indexed="8"/>
        <rFont val="Times New Roman"/>
        <family val="1"/>
        <charset val="204"/>
      </rPr>
      <t xml:space="preserve">x </t>
    </r>
  </si>
  <si>
    <r>
      <rPr>
        <b/>
        <sz val="16"/>
        <color indexed="8"/>
        <rFont val="Times New Roman"/>
        <family val="1"/>
        <charset val="204"/>
      </rPr>
      <t>PV-M1290 4Mpx</t>
    </r>
    <r>
      <rPr>
        <sz val="16"/>
        <color indexed="8"/>
        <rFont val="Times New Roman"/>
        <family val="1"/>
        <charset val="204"/>
      </rPr>
      <t xml:space="preserve">  </t>
    </r>
  </si>
  <si>
    <r>
      <rPr>
        <b/>
        <sz val="16"/>
        <color indexed="8"/>
        <rFont val="Times New Roman"/>
        <family val="1"/>
        <charset val="204"/>
      </rPr>
      <t>PV-M1140 1Mpx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</si>
  <si>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PV-M1145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</si>
  <si>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PV-M1146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</si>
  <si>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PV-M1165 2Mpx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</si>
  <si>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PV-M1190 4Mpx</t>
    </r>
    <r>
      <rPr>
        <sz val="16"/>
        <color indexed="8"/>
        <rFont val="Times New Roman"/>
        <family val="1"/>
        <charset val="204"/>
      </rPr>
      <t xml:space="preserve"> </t>
    </r>
  </si>
  <si>
    <t>PV-M1640 1Mpx</t>
  </si>
  <si>
    <r>
      <rPr>
        <b/>
        <sz val="16"/>
        <color indexed="8"/>
        <rFont val="Times New Roman"/>
        <family val="1"/>
        <charset val="204"/>
      </rPr>
      <t>PV-M1645 1,3Mpx</t>
    </r>
    <r>
      <rPr>
        <sz val="16"/>
        <color indexed="8"/>
        <rFont val="Times New Roman"/>
        <family val="1"/>
        <charset val="204"/>
      </rPr>
      <t/>
    </r>
  </si>
  <si>
    <r>
      <rPr>
        <b/>
        <sz val="16"/>
        <color theme="1"/>
        <rFont val="Times New Roman"/>
        <family val="1"/>
        <charset val="204"/>
      </rPr>
      <t>PV-M1646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</si>
  <si>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PV-M1665 2Mpx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</si>
  <si>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PV-M1690 4Mpx</t>
    </r>
    <r>
      <rPr>
        <sz val="16"/>
        <color indexed="8"/>
        <rFont val="Times New Roman"/>
        <family val="1"/>
        <charset val="204"/>
      </rPr>
      <t xml:space="preserve"> </t>
    </r>
  </si>
  <si>
    <t xml:space="preserve">PV-M3040 1Mpx </t>
  </si>
  <si>
    <r>
      <rPr>
        <b/>
        <sz val="16"/>
        <color indexed="8"/>
        <rFont val="Times New Roman"/>
        <family val="1"/>
        <charset val="204"/>
      </rPr>
      <t>PV-M3045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</si>
  <si>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PV-M3046 1,3Mpx</t>
    </r>
    <r>
      <rPr>
        <sz val="16"/>
        <color theme="1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</si>
  <si>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 xml:space="preserve">PV-M3065 2Mpx 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</si>
  <si>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PV-M3090 4Mpx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</si>
  <si>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indexed="8"/>
        <rFont val="Times New Roman"/>
        <family val="1"/>
        <charset val="204"/>
      </rPr>
      <t>PV-M2045/1 1,3Mpx</t>
    </r>
    <r>
      <rPr>
        <sz val="16"/>
        <color indexed="8"/>
        <rFont val="Times New Roman"/>
        <family val="1"/>
        <charset val="204"/>
      </rPr>
      <t xml:space="preserve"> </t>
    </r>
  </si>
  <si>
    <r>
      <rPr>
        <b/>
        <sz val="16"/>
        <color theme="1"/>
        <rFont val="Times New Roman"/>
        <family val="1"/>
        <charset val="204"/>
      </rPr>
      <t>PV-M2046/1 1,3Mpx</t>
    </r>
    <r>
      <rPr>
        <sz val="16"/>
        <color theme="1"/>
        <rFont val="Times New Roman"/>
        <family val="1"/>
        <charset val="204"/>
      </rPr>
      <t xml:space="preserve">  </t>
    </r>
  </si>
  <si>
    <t xml:space="preserve">PV-M20665/1 2Mpx </t>
  </si>
  <si>
    <r>
      <rPr>
        <b/>
        <sz val="16"/>
        <color indexed="8"/>
        <rFont val="Times New Roman"/>
        <family val="1"/>
        <charset val="204"/>
      </rPr>
      <t>PV-M20190/1 4Mpx</t>
    </r>
    <r>
      <rPr>
        <sz val="16"/>
        <color indexed="8"/>
        <rFont val="Times New Roman"/>
        <family val="1"/>
        <charset val="204"/>
      </rPr>
      <t xml:space="preserve">  </t>
    </r>
  </si>
  <si>
    <t>IP камеры</t>
  </si>
  <si>
    <t>Аналоговые камеры</t>
  </si>
  <si>
    <t>AHDM камеры</t>
  </si>
  <si>
    <t>Регистратор PV-NVR-08 4Мп   - Сетевой 4 канальный регистратор, разрешение камер до 5 мегапикселей (2 HDD) Предназначен для записи, отображения и работы с архивом от 1 до 8IP камер через веб-интерфейс, ПО или локальный монитор. При разрешении 1,3МП поддпреживается 16 камер, при разрешении  2 МП поддерживается 12 камеры, при 4МП поддерживает 8 камер,  при 5 МП поддерживается 4 камеры и при 4К поддерживается 4 камеры  Запись видеопотока напрямую с камеры без потери качества изображения. Поддержка двухпоточности. Поддержка облачного сервиса (IE, iPhone, iPad, Android). Одновременный просмотр, запись и работа с архивом. 2 HDD по 8 Тб каждый. 2 USB порта 2.0, порт USB 3.0,  1000Mb Ethernet, HDMI, мышь в комплекте. Поддерживаются IP камеры стандарта ONVIF 2.4</t>
  </si>
  <si>
    <t xml:space="preserve">Регистратор PV-NVR-04 4Мп   - Сетевой  канальный регистратор, разрешение камер до 5 мегапикселей (1 HDD) Предназначен для записи, отображения и работы с архивом от 1 до 4IP камер через веб-интерфейс, ПО или локальный монитор. При разрешении  2 МП поддерживается 8 камер, при 4МП поддерживает 4 камеры  при 5 МП поддерживается 4 камеры и при 4К поддерживается 4 камеры.  Запись видеопотока напрямую с камеры без потери качества изображения. Поддержка двухпоточности. Поддержка облачного сервиса (IE, iPhone, iPad, Android). Одновременный просмотр, запись и работа с архивом. 1 HDD по 8 Тб каждый. 2 USB порта 2.0, порт USB 3.0,  1000Mb Ethernet, HDMI, мышь в комплекте. Поддерживаются IP камеры стандарта ONVIF 2.4 </t>
  </si>
  <si>
    <t xml:space="preserve">PV-NVR-04 4Мп </t>
  </si>
  <si>
    <t xml:space="preserve">PV-NVR-08 4Мп </t>
  </si>
  <si>
    <t>Регистратор PV-DVR -4004  Гибридный 4-канальный регисторатор на базе ОС: Linux.  4-4Mп(AHD) 8 кадр./с на канал., 4-2Мп AHD-H(1080Р)= 15 кадр./с на канал.,  Аудио входы/ выходы - 4/1; Видеовходы: 4 BNC 1 HDD до 8 TB (стандарт 3.5'').  Поиск по записи: Время/дата, обнаружение движения.  Pабота по сети: Встроенный веб-сервис, ПО CMS, 3G, Wi-Fi, PTZ: RS485 (поддержка до 18 протоколов) Протоколы: TCP/IP, HTTP, DHCP, PPPoE, FTP, DDNS,NTP, RTSP, ARSP, Cloud, Onvif.  Поддержка мобильных устройств: iOS, Android.  Комплектация: блок питания, мышка, диск, руководство.</t>
  </si>
  <si>
    <t xml:space="preserve">PV-DVR- 4004 </t>
  </si>
  <si>
    <t>Регистратор PV-DVR - 4008   Гибридный 8-канальный регисторатор на базе ОС: Linux.   8*4Mп(AHD) 8 кадр./с на канал., 8*2Мп AHD-H(1080Р)= 15 кадр./с на канал.,  Аудио входы/ выходы - 4/1; Видеовходы: 8 BNC 1 HDD до 8 TB (стандарт 3.5'').  Поиск по записи: Время/дата, обнаружение движения.  Pабота по сети: Встроенный веб-сервис, ПО CMS, 3G, Wi-Fi, PTZ: RS485 (поддержка до 18 протоколов) Протоколы: TCP/IP, HTTP, DHCP, PPPoE, FTP, DDNS,NTP, RTSP, ARSP, Cloud, Onvif.  Поддержка мобильных устройств: iOS, Android.  Комплектация: блок питания, мышка, диск, руководство.</t>
  </si>
  <si>
    <t xml:space="preserve">PV-DVR- 4008   </t>
  </si>
  <si>
    <t>Регистратор PV-DVR - 2016  Гибридный 16-канальный видеорегистратор на базе ОС: Linux Возможные комбинации подключаемых камер:  Аналоговое видео: 16*AHD-H(1080Р) = 12  кадр./с на канал.,; 16*AHD-NH(1080N) = 25  кадр./с на канал.,  Аналоговое видео + IP:  8*AHD-H(1080P)+8*1080P(IP). Только IP: 8*1080P+8*960P; 8*3М, 4*5М. Аудио входы/ выходы - 6/1; Видеовходы: 16 BNC Видеовыходы: 1ch VGA,1ch HDMI HDD x 2 SATA до 8 TB (стандарт 3.5''). Поиск по записи: Время/дата, обнаружение движения. Pабота по сети: Встроенный веб-сервис, ПО CMS, 3G, Wi-Fi, Протоколы: TCP/IP, HTTP, DHCP, PPPoE, FTP, DDNS,NTP, RTSP, ARSP, Cloud, Onvif. Поддержка мобильных устройств: iOS, Android. Комплектация: блок питания, мышка, диск, руководство.</t>
  </si>
  <si>
    <t xml:space="preserve">PV-DVR- 2016  </t>
  </si>
  <si>
    <t>Регистратор PV-DVR - 2004  Гибридный 4-ех канальный видеорегистратор на базе : Linux,  Возможные комбинации подключаемых камер: Аналоговое видео:  4*AHD-H (1080Р) 15 кадр./с на канал., 4*AHD-NН (1080N) = 25 кадр./с на канал., Аналоговое видео + IP: 2*AHD-H(1080P)+2*1080P(IP) Только IP: 8*1080P; 8*960P; 4*3М;  Аудио входы/ выходы - 4/1; Видеовходы: 4 BNC Видеовыходы: 1ch VGA,1ch HDMI 1 HDD до 8 TB (стандарт 3.5'')  USB: 2х USB 2.0 Интерфейс: RJ-45, Ethernet 10M/100M Поиск по записи: Время/дата, обнаружение движения. Pабота по сети: Встроенный веб-сервис, ПО CMS, 3G, Wi-Fi, PTZ: RS485 (поддержка до 18 протоколов) Протоколы: TCP/IP, HTTP, DHCP, PPPoE, FTP, DDNS,NTP, RTSP, ARSP, Cloud, Onvif Поддержка мобильных устройств: iOS, Android. Питание: DC 12B, 2A, Комплектация: блок питания, мышка, диск, руководство</t>
  </si>
  <si>
    <t xml:space="preserve">PV-DVR- 2004  </t>
  </si>
  <si>
    <t>Видеорегистратор 16видео-2аудио. Формат сжатия видео Н.264 Разрешение записи:AHDM, 720Р, 960Н, D1,  ip-камера 1080Р Скорость записи, кадров/сек PAL :50 к/с (1080P), 100 к/с (960P/720P/960Н), Воспроизведение записи 12 к/с на канал при разрешении 1080Р, 25к/с на канал при разрешении 960P/720P/960НVGA, 2 х SATA HDD до 8Тб HDMI, USB, LAN, мышь, блок питания, ПО-русское. Возможность просмотра через ANDROID</t>
  </si>
  <si>
    <t xml:space="preserve">PV-DVR- 1016    (AHD1080N/ 720/960/)    </t>
  </si>
  <si>
    <t>Гибридный с поддержкой AHDL, AHDM 8-х канальный видеорегистратор реального времени 960H, видеовыходы BNC, VGA (1440x900), HDMI (1920x1080), алгоритм сжатия H.264, запись, мониторинг, воспроизведение, архивация, работа по сети и мониторинг с мобильных устройств,отображение: 200 к/с (928x576), запись: 100/100 к/с (928x576 / 720x576), 4 канала аудио 1 х SATA HDD до 8Тб, работа по сети: через web-браузер, клиентское ПО, мобильные устройства</t>
  </si>
  <si>
    <t xml:space="preserve">PV-DVR- 1008   (AHD1080N/ 720/960/)  </t>
  </si>
  <si>
    <t>Гибридный с поддержкой AHDL, AHDM 4-х канальный видеорегистратор реального времени 960H, видеовыходы BNC, VGA (1440x900), HDMI (1920x1080),4  аудио,алгоритм сжатия H.264,  запись, мониторинг, воспроизведение, архивация, работа по сети и мониторинг с мобильных устройств,отображение: 100 к/с (928x576), запись: 100/100 к/с (928x576 / 720x576),  1 х SATA HDD до 8Тб, работа по сети: через web-браузер, клиентское ПО, мобильные устройства</t>
  </si>
  <si>
    <t xml:space="preserve">PV-DVR- 1004    (AHD1080N/ 720/960/)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</si>
</sst>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5" formatCode="#,##0.00&quot;р.&quot;"/>
    <numFmt numFmtId="166" formatCode="#,##0&quot;р.&quot;"/>
    <numFmt numFmtId="167" formatCode="#,##0&quot;р.&quot;;[Red]#,##0&quot;р.&quot;"/>
    <numFmt numFmtId="170" formatCode="#,##0;[Red]#,##0"/>
  </numFmts>
  <fonts count="43" x14ac:knownFonts="1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name val="Times New Roman"/>
      <family val="1"/>
    </font>
    <font>
      <b/>
      <i/>
      <sz val="16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b/>
      <sz val="16"/>
      <name val="Times New Roman"/>
      <family val="1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8"/>
      <name val="Times New Roman"/>
      <family val="1"/>
    </font>
    <font>
      <u/>
      <sz val="12"/>
      <color theme="10"/>
      <name val="Calibri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</font>
    <font>
      <sz val="11"/>
      <name val="Calibri"/>
      <family val="2"/>
      <charset val="204"/>
      <scheme val="minor"/>
    </font>
    <font>
      <b/>
      <i/>
      <sz val="13"/>
      <name val="Times New Roman"/>
      <family val="1"/>
      <charset val="204"/>
    </font>
    <font>
      <b/>
      <i/>
      <sz val="15.95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28"/>
      <name val="Times New Roman"/>
      <family val="1"/>
      <charset val="204"/>
    </font>
    <font>
      <i/>
      <sz val="16"/>
      <name val="Times New Roman"/>
      <family val="1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rgb="FF000000"/>
      </patternFill>
    </fill>
    <fill>
      <gradientFill type="path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3229E3"/>
        </stop>
      </gradientFill>
    </fill>
    <fill>
      <gradientFill type="path">
        <stop position="0">
          <color theme="0"/>
        </stop>
        <stop position="1">
          <color rgb="FF395ED3"/>
        </stop>
      </gradientFill>
    </fill>
    <fill>
      <patternFill patternType="solid">
        <fgColor rgb="FFDAEEF3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00FF"/>
        <bgColor indexed="64"/>
      </patternFill>
    </fill>
  </fills>
  <borders count="36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478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</cellStyleXfs>
  <cellXfs count="144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0" fillId="0" borderId="0" xfId="0" applyFill="1"/>
    <xf numFmtId="0" fontId="6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top" wrapText="1"/>
    </xf>
    <xf numFmtId="0" fontId="19" fillId="5" borderId="0" xfId="477" applyFill="1" applyAlignment="1" applyProtection="1"/>
    <xf numFmtId="0" fontId="0" fillId="2" borderId="5" xfId="0" applyFill="1" applyBorder="1"/>
    <xf numFmtId="0" fontId="2" fillId="2" borderId="1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0" fontId="17" fillId="7" borderId="0" xfId="0" applyFont="1" applyFill="1" applyAlignment="1">
      <alignment wrapText="1"/>
    </xf>
    <xf numFmtId="0" fontId="0" fillId="6" borderId="17" xfId="0" applyFill="1" applyBorder="1"/>
    <xf numFmtId="0" fontId="23" fillId="7" borderId="18" xfId="0" applyFont="1" applyFill="1" applyBorder="1" applyAlignment="1">
      <alignment horizontal="right" wrapText="1"/>
    </xf>
    <xf numFmtId="0" fontId="0" fillId="7" borderId="1" xfId="0" applyFill="1" applyBorder="1"/>
    <xf numFmtId="0" fontId="23" fillId="7" borderId="15" xfId="0" applyFont="1" applyFill="1" applyBorder="1" applyAlignment="1">
      <alignment horizontal="right" wrapText="1"/>
    </xf>
    <xf numFmtId="0" fontId="0" fillId="7" borderId="16" xfId="0" applyFill="1" applyBorder="1"/>
    <xf numFmtId="0" fontId="25" fillId="7" borderId="20" xfId="0" applyFont="1" applyFill="1" applyBorder="1" applyAlignment="1">
      <alignment horizontal="right" wrapText="1"/>
    </xf>
    <xf numFmtId="0" fontId="4" fillId="8" borderId="28" xfId="0" applyFont="1" applyFill="1" applyBorder="1" applyAlignment="1">
      <alignment horizontal="left" vertical="center" wrapText="1"/>
    </xf>
    <xf numFmtId="0" fontId="4" fillId="8" borderId="24" xfId="0" applyFont="1" applyFill="1" applyBorder="1" applyAlignment="1">
      <alignment horizontal="left" vertical="center" wrapText="1"/>
    </xf>
    <xf numFmtId="167" fontId="14" fillId="2" borderId="21" xfId="0" applyNumberFormat="1" applyFont="1" applyFill="1" applyBorder="1" applyAlignment="1" applyProtection="1">
      <alignment horizontal="center" vertical="center"/>
      <protection hidden="1"/>
    </xf>
    <xf numFmtId="167" fontId="14" fillId="2" borderId="7" xfId="0" applyNumberFormat="1" applyFont="1" applyFill="1" applyBorder="1" applyAlignment="1" applyProtection="1">
      <alignment horizontal="center" vertical="center"/>
      <protection hidden="1"/>
    </xf>
    <xf numFmtId="167" fontId="14" fillId="2" borderId="23" xfId="0" applyNumberFormat="1" applyFont="1" applyFill="1" applyBorder="1" applyAlignment="1" applyProtection="1">
      <alignment horizontal="center" vertical="center"/>
      <protection hidden="1"/>
    </xf>
    <xf numFmtId="167" fontId="14" fillId="2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Border="1" applyAlignment="1"/>
    <xf numFmtId="3" fontId="5" fillId="9" borderId="29" xfId="0" applyNumberFormat="1" applyFont="1" applyFill="1" applyBorder="1" applyAlignment="1" applyProtection="1">
      <alignment horizontal="center" vertical="center"/>
      <protection hidden="1"/>
    </xf>
    <xf numFmtId="3" fontId="5" fillId="9" borderId="27" xfId="0" applyNumberFormat="1" applyFont="1" applyFill="1" applyBorder="1" applyAlignment="1" applyProtection="1">
      <alignment horizontal="center" vertical="center"/>
      <protection hidden="1"/>
    </xf>
    <xf numFmtId="3" fontId="0" fillId="0" borderId="11" xfId="0" applyNumberForma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0" fontId="0" fillId="0" borderId="0" xfId="0" applyBorder="1" applyAlignment="1"/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2" borderId="5" xfId="0" applyFill="1" applyBorder="1" applyProtection="1">
      <protection hidden="1"/>
    </xf>
    <xf numFmtId="167" fontId="14" fillId="2" borderId="5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>
      <alignment vertical="top" wrapText="1"/>
    </xf>
    <xf numFmtId="0" fontId="6" fillId="2" borderId="5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/>
    <xf numFmtId="0" fontId="22" fillId="2" borderId="5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0" fillId="0" borderId="0" xfId="0" applyFont="1"/>
    <xf numFmtId="167" fontId="16" fillId="2" borderId="7" xfId="0" applyNumberFormat="1" applyFont="1" applyFill="1" applyBorder="1" applyAlignment="1" applyProtection="1">
      <alignment horizontal="center" vertical="center"/>
      <protection hidden="1"/>
    </xf>
    <xf numFmtId="0" fontId="16" fillId="0" borderId="6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left" vertical="top" wrapText="1"/>
    </xf>
    <xf numFmtId="167" fontId="16" fillId="2" borderId="5" xfId="0" applyNumberFormat="1" applyFont="1" applyFill="1" applyBorder="1" applyAlignment="1" applyProtection="1">
      <alignment horizontal="center" vertical="center"/>
      <protection hidden="1"/>
    </xf>
    <xf numFmtId="167" fontId="14" fillId="2" borderId="33" xfId="0" applyNumberFormat="1" applyFont="1" applyFill="1" applyBorder="1" applyAlignment="1" applyProtection="1">
      <alignment horizontal="center" vertical="center"/>
      <protection hidden="1"/>
    </xf>
    <xf numFmtId="166" fontId="0" fillId="0" borderId="0" xfId="0" applyNumberFormat="1" applyFont="1" applyAlignment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  <protection hidden="1"/>
    </xf>
    <xf numFmtId="170" fontId="32" fillId="0" borderId="21" xfId="0" applyNumberFormat="1" applyFont="1" applyFill="1" applyBorder="1" applyAlignment="1" applyProtection="1">
      <alignment horizontal="center"/>
      <protection hidden="1"/>
    </xf>
    <xf numFmtId="170" fontId="32" fillId="0" borderId="7" xfId="0" applyNumberFormat="1" applyFont="1" applyFill="1" applyBorder="1" applyAlignment="1" applyProtection="1">
      <alignment horizontal="center"/>
      <protection hidden="1"/>
    </xf>
    <xf numFmtId="0" fontId="2" fillId="2" borderId="33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left" vertical="top" wrapText="1"/>
    </xf>
    <xf numFmtId="170" fontId="12" fillId="0" borderId="9" xfId="0" applyNumberFormat="1" applyFont="1" applyFill="1" applyBorder="1" applyAlignment="1" applyProtection="1">
      <alignment horizontal="center"/>
      <protection hidden="1"/>
    </xf>
    <xf numFmtId="0" fontId="14" fillId="0" borderId="5" xfId="0" applyFont="1" applyFill="1" applyBorder="1" applyAlignment="1">
      <alignment horizontal="left" vertical="top" wrapText="1"/>
    </xf>
    <xf numFmtId="170" fontId="12" fillId="0" borderId="7" xfId="0" applyNumberFormat="1" applyFont="1" applyFill="1" applyBorder="1" applyAlignment="1" applyProtection="1">
      <alignment horizontal="center"/>
      <protection hidden="1"/>
    </xf>
    <xf numFmtId="166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5" xfId="0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 applyProtection="1">
      <alignment horizontal="center" vertical="center"/>
      <protection hidden="1"/>
    </xf>
    <xf numFmtId="3" fontId="1" fillId="0" borderId="30" xfId="0" applyNumberFormat="1" applyFont="1" applyFill="1" applyBorder="1" applyAlignment="1" applyProtection="1">
      <alignment horizontal="center" vertical="center"/>
      <protection hidden="1"/>
    </xf>
    <xf numFmtId="3" fontId="1" fillId="0" borderId="33" xfId="0" applyNumberFormat="1" applyFont="1" applyFill="1" applyBorder="1" applyAlignment="1" applyProtection="1">
      <alignment horizontal="center" vertical="center"/>
      <protection hidden="1"/>
    </xf>
    <xf numFmtId="0" fontId="30" fillId="0" borderId="5" xfId="0" applyFont="1" applyFill="1" applyBorder="1" applyAlignment="1">
      <alignment horizontal="center" vertical="center" wrapText="1"/>
    </xf>
    <xf numFmtId="0" fontId="32" fillId="0" borderId="3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vertical="center" wrapText="1"/>
    </xf>
    <xf numFmtId="166" fontId="37" fillId="11" borderId="33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left" vertical="center" wrapText="1"/>
    </xf>
    <xf numFmtId="166" fontId="37" fillId="11" borderId="33" xfId="0" applyNumberFormat="1" applyFont="1" applyFill="1" applyBorder="1" applyAlignment="1" applyProtection="1">
      <alignment vertical="center" wrapText="1"/>
      <protection hidden="1"/>
    </xf>
    <xf numFmtId="166" fontId="29" fillId="10" borderId="33" xfId="0" applyNumberFormat="1" applyFont="1" applyFill="1" applyBorder="1" applyAlignment="1" applyProtection="1">
      <alignment horizontal="center" vertical="center"/>
      <protection hidden="1"/>
    </xf>
    <xf numFmtId="166" fontId="29" fillId="10" borderId="33" xfId="0" applyNumberFormat="1" applyFont="1" applyFill="1" applyBorder="1" applyAlignment="1" applyProtection="1">
      <alignment horizontal="center" vertical="center" wrapText="1"/>
      <protection hidden="1"/>
    </xf>
    <xf numFmtId="166" fontId="11" fillId="10" borderId="33" xfId="0" applyNumberFormat="1" applyFont="1" applyFill="1" applyBorder="1" applyAlignment="1" applyProtection="1">
      <alignment horizontal="center" vertical="center" wrapText="1"/>
      <protection hidden="1"/>
    </xf>
    <xf numFmtId="0" fontId="13" fillId="10" borderId="33" xfId="0" applyFont="1" applyFill="1" applyBorder="1" applyAlignment="1">
      <alignment horizontal="left" vertical="center" wrapText="1"/>
    </xf>
    <xf numFmtId="166" fontId="13" fillId="10" borderId="33" xfId="0" applyNumberFormat="1" applyFont="1" applyFill="1" applyBorder="1" applyAlignment="1" applyProtection="1">
      <alignment horizontal="center" vertical="center"/>
      <protection hidden="1"/>
    </xf>
    <xf numFmtId="165" fontId="10" fillId="11" borderId="33" xfId="0" applyNumberFormat="1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 wrapText="1"/>
    </xf>
    <xf numFmtId="0" fontId="38" fillId="2" borderId="33" xfId="0" applyFont="1" applyFill="1" applyBorder="1" applyAlignment="1">
      <alignment horizontal="center" vertical="center" wrapText="1"/>
    </xf>
    <xf numFmtId="167" fontId="20" fillId="2" borderId="33" xfId="0" applyNumberFormat="1" applyFont="1" applyFill="1" applyBorder="1" applyAlignment="1" applyProtection="1">
      <alignment horizontal="center" vertical="center"/>
      <protection hidden="1"/>
    </xf>
    <xf numFmtId="166" fontId="13" fillId="10" borderId="33" xfId="0" applyNumberFormat="1" applyFont="1" applyFill="1" applyBorder="1" applyAlignment="1" applyProtection="1">
      <alignment horizontal="center" vertical="center"/>
      <protection hidden="1"/>
    </xf>
    <xf numFmtId="166" fontId="13" fillId="10" borderId="25" xfId="0" applyNumberFormat="1" applyFont="1" applyFill="1" applyBorder="1" applyAlignment="1" applyProtection="1">
      <alignment horizontal="center" vertical="center"/>
      <protection hidden="1"/>
    </xf>
    <xf numFmtId="0" fontId="15" fillId="2" borderId="5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left" vertical="center" wrapText="1"/>
    </xf>
    <xf numFmtId="0" fontId="13" fillId="10" borderId="33" xfId="0" applyFont="1" applyFill="1" applyBorder="1" applyAlignment="1">
      <alignment horizontal="left" vertical="center"/>
    </xf>
    <xf numFmtId="165" fontId="10" fillId="11" borderId="19" xfId="0" applyNumberFormat="1" applyFont="1" applyFill="1" applyBorder="1" applyAlignment="1">
      <alignment vertical="center" wrapText="1"/>
    </xf>
    <xf numFmtId="0" fontId="6" fillId="11" borderId="3" xfId="0" applyFont="1" applyFill="1" applyBorder="1" applyAlignment="1" applyProtection="1">
      <alignment horizontal="center" wrapText="1"/>
      <protection hidden="1"/>
    </xf>
    <xf numFmtId="0" fontId="13" fillId="10" borderId="28" xfId="0" applyFont="1" applyFill="1" applyBorder="1" applyAlignment="1">
      <alignment horizontal="left" vertical="center"/>
    </xf>
    <xf numFmtId="0" fontId="13" fillId="10" borderId="26" xfId="0" applyFont="1" applyFill="1" applyBorder="1" applyAlignment="1">
      <alignment horizontal="left" vertical="center" wrapText="1"/>
    </xf>
    <xf numFmtId="0" fontId="13" fillId="10" borderId="26" xfId="0" applyFont="1" applyFill="1" applyBorder="1" applyAlignment="1">
      <alignment horizontal="left" vertical="center"/>
    </xf>
    <xf numFmtId="0" fontId="0" fillId="11" borderId="33" xfId="0" applyFill="1" applyBorder="1" applyProtection="1">
      <protection hidden="1"/>
    </xf>
    <xf numFmtId="0" fontId="13" fillId="0" borderId="32" xfId="0" applyFont="1" applyFill="1" applyBorder="1" applyAlignment="1">
      <alignment horizontal="center" vertical="center" wrapText="1"/>
    </xf>
    <xf numFmtId="0" fontId="13" fillId="10" borderId="35" xfId="0" applyFont="1" applyFill="1" applyBorder="1" applyAlignment="1">
      <alignment horizontal="left" vertical="center" wrapText="1"/>
    </xf>
    <xf numFmtId="166" fontId="11" fillId="10" borderId="13" xfId="0" applyNumberFormat="1" applyFont="1" applyFill="1" applyBorder="1" applyAlignment="1" applyProtection="1">
      <alignment horizontal="center" vertical="center" wrapText="1"/>
      <protection hidden="1"/>
    </xf>
    <xf numFmtId="166" fontId="13" fillId="10" borderId="13" xfId="0" applyNumberFormat="1" applyFont="1" applyFill="1" applyBorder="1" applyAlignment="1" applyProtection="1">
      <alignment horizontal="center" vertical="center"/>
      <protection hidden="1"/>
    </xf>
    <xf numFmtId="0" fontId="0" fillId="11" borderId="13" xfId="0" applyFill="1" applyBorder="1"/>
    <xf numFmtId="166" fontId="13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11" borderId="33" xfId="0" applyFont="1" applyFill="1" applyBorder="1" applyAlignment="1">
      <alignment horizontal="center" vertical="top" wrapText="1"/>
    </xf>
    <xf numFmtId="0" fontId="12" fillId="11" borderId="33" xfId="0" applyFont="1" applyFill="1" applyBorder="1" applyAlignment="1">
      <alignment horizontal="center" vertical="top" wrapText="1"/>
    </xf>
    <xf numFmtId="0" fontId="13" fillId="10" borderId="33" xfId="0" applyFont="1" applyFill="1" applyBorder="1" applyAlignment="1">
      <alignment vertical="center"/>
    </xf>
    <xf numFmtId="0" fontId="13" fillId="10" borderId="33" xfId="0" applyFont="1" applyFill="1" applyBorder="1" applyAlignment="1">
      <alignment vertical="center" wrapText="1"/>
    </xf>
    <xf numFmtId="166" fontId="29" fillId="10" borderId="26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33" xfId="0" applyFont="1" applyFill="1" applyBorder="1" applyAlignment="1">
      <alignment horizontal="left" vertical="top" wrapText="1"/>
    </xf>
    <xf numFmtId="0" fontId="40" fillId="10" borderId="33" xfId="0" applyFont="1" applyFill="1" applyBorder="1" applyAlignment="1">
      <alignment horizontal="left" vertical="center"/>
    </xf>
    <xf numFmtId="165" fontId="12" fillId="11" borderId="33" xfId="0" applyNumberFormat="1" applyFont="1" applyFill="1" applyBorder="1" applyAlignment="1">
      <alignment horizontal="center" vertical="center" wrapText="1"/>
    </xf>
    <xf numFmtId="0" fontId="0" fillId="11" borderId="33" xfId="0" applyFill="1" applyBorder="1"/>
    <xf numFmtId="0" fontId="26" fillId="7" borderId="0" xfId="0" applyFont="1" applyFill="1" applyAlignment="1">
      <alignment horizontal="left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27" fillId="0" borderId="30" xfId="0" applyFont="1" applyFill="1" applyBorder="1" applyAlignment="1">
      <alignment horizontal="center" vertical="top" wrapText="1"/>
    </xf>
    <xf numFmtId="0" fontId="39" fillId="12" borderId="30" xfId="0" applyFont="1" applyFill="1" applyBorder="1" applyAlignment="1" applyProtection="1">
      <alignment horizontal="center"/>
      <protection hidden="1"/>
    </xf>
    <xf numFmtId="0" fontId="15" fillId="2" borderId="5" xfId="0" applyFont="1" applyFill="1" applyBorder="1" applyAlignment="1" applyProtection="1">
      <alignment horizontal="left" vertical="center" wrapText="1"/>
      <protection hidden="1"/>
    </xf>
    <xf numFmtId="0" fontId="3" fillId="0" borderId="0" xfId="0" applyFont="1" applyFill="1" applyBorder="1" applyAlignment="1">
      <alignment horizontal="center" vertical="center" wrapText="1"/>
    </xf>
    <xf numFmtId="165" fontId="11" fillId="10" borderId="34" xfId="0" applyNumberFormat="1" applyFont="1" applyFill="1" applyBorder="1" applyAlignment="1">
      <alignment horizontal="center" vertical="center" wrapText="1"/>
    </xf>
    <xf numFmtId="166" fontId="11" fillId="10" borderId="10" xfId="0" applyNumberFormat="1" applyFont="1" applyFill="1" applyBorder="1" applyAlignment="1" applyProtection="1">
      <alignment horizontal="center" wrapText="1"/>
      <protection hidden="1"/>
    </xf>
    <xf numFmtId="165" fontId="11" fillId="10" borderId="31" xfId="0" applyNumberFormat="1" applyFont="1" applyFill="1" applyBorder="1" applyAlignment="1">
      <alignment horizontal="center" vertical="center" wrapText="1"/>
    </xf>
    <xf numFmtId="166" fontId="11" fillId="10" borderId="12" xfId="0" applyNumberFormat="1" applyFont="1" applyFill="1" applyBorder="1" applyAlignment="1" applyProtection="1">
      <alignment horizontal="center" wrapText="1"/>
      <protection hidden="1"/>
    </xf>
    <xf numFmtId="165" fontId="11" fillId="10" borderId="5" xfId="0" applyNumberFormat="1" applyFont="1" applyFill="1" applyBorder="1" applyAlignment="1">
      <alignment horizontal="center" vertical="center" wrapText="1"/>
    </xf>
    <xf numFmtId="166" fontId="11" fillId="10" borderId="5" xfId="0" applyNumberFormat="1" applyFont="1" applyFill="1" applyBorder="1" applyAlignment="1" applyProtection="1">
      <alignment horizontal="center" wrapText="1"/>
      <protection hidden="1"/>
    </xf>
    <xf numFmtId="165" fontId="11" fillId="10" borderId="33" xfId="0" applyNumberFormat="1" applyFont="1" applyFill="1" applyBorder="1" applyAlignment="1">
      <alignment horizontal="center" vertical="center" wrapText="1"/>
    </xf>
    <xf numFmtId="166" fontId="29" fillId="10" borderId="33" xfId="0" applyNumberFormat="1" applyFont="1" applyFill="1" applyBorder="1" applyAlignment="1" applyProtection="1">
      <alignment horizontal="center"/>
      <protection hidden="1"/>
    </xf>
    <xf numFmtId="166" fontId="13" fillId="10" borderId="33" xfId="0" applyNumberFormat="1" applyFont="1" applyFill="1" applyBorder="1" applyAlignment="1" applyProtection="1">
      <alignment horizontal="center"/>
      <protection hidden="1"/>
    </xf>
    <xf numFmtId="0" fontId="13" fillId="10" borderId="3" xfId="0" applyFont="1" applyFill="1" applyBorder="1" applyAlignment="1">
      <alignment horizontal="center" vertical="center" wrapText="1"/>
    </xf>
    <xf numFmtId="166" fontId="29" fillId="10" borderId="33" xfId="0" applyNumberFormat="1" applyFont="1" applyFill="1" applyBorder="1" applyAlignment="1" applyProtection="1">
      <protection hidden="1"/>
    </xf>
    <xf numFmtId="0" fontId="39" fillId="13" borderId="0" xfId="0" applyFont="1" applyFill="1" applyAlignment="1">
      <alignment horizontal="center"/>
    </xf>
    <xf numFmtId="0" fontId="39" fillId="13" borderId="0" xfId="0" applyFont="1" applyFill="1" applyAlignment="1" applyProtection="1">
      <alignment horizontal="center"/>
      <protection hidden="1"/>
    </xf>
    <xf numFmtId="0" fontId="39" fillId="13" borderId="30" xfId="0" applyFont="1" applyFill="1" applyBorder="1" applyAlignment="1" applyProtection="1">
      <alignment horizontal="center"/>
      <protection hidden="1"/>
    </xf>
    <xf numFmtId="0" fontId="42" fillId="10" borderId="33" xfId="0" applyFont="1" applyFill="1" applyBorder="1" applyAlignment="1">
      <alignment horizontal="left" vertical="center" wrapText="1"/>
    </xf>
    <xf numFmtId="0" fontId="41" fillId="10" borderId="33" xfId="0" applyFont="1" applyFill="1" applyBorder="1" applyAlignment="1">
      <alignment horizontal="left" vertical="center" wrapText="1"/>
    </xf>
    <xf numFmtId="0" fontId="34" fillId="10" borderId="33" xfId="0" applyFont="1" applyFill="1" applyBorder="1" applyAlignment="1">
      <alignment horizontal="left" vertical="center" wrapText="1"/>
    </xf>
    <xf numFmtId="0" fontId="17" fillId="7" borderId="0" xfId="477" applyFont="1" applyFill="1" applyAlignment="1" applyProtection="1">
      <alignment wrapText="1"/>
    </xf>
    <xf numFmtId="0" fontId="17" fillId="7" borderId="0" xfId="477" applyFont="1" applyFill="1" applyAlignment="1" applyProtection="1">
      <alignment horizontal="left" vertical="center" wrapText="1"/>
    </xf>
    <xf numFmtId="0" fontId="25" fillId="7" borderId="15" xfId="477" applyFont="1" applyFill="1" applyBorder="1" applyAlignment="1" applyProtection="1">
      <alignment horizontal="right" wrapText="1"/>
    </xf>
    <xf numFmtId="0" fontId="31" fillId="10" borderId="5" xfId="0" applyFont="1" applyFill="1" applyBorder="1" applyAlignment="1">
      <alignment horizontal="left" vertical="center"/>
    </xf>
  </cellXfs>
  <cellStyles count="478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5" builtinId="8" hidden="1"/>
    <cellStyle name="Гиперссылка" xfId="447" builtinId="8" hidden="1"/>
    <cellStyle name="Гиперссылка" xfId="449" builtinId="8" hidden="1"/>
    <cellStyle name="Гиперссылка" xfId="451" builtinId="8" hidden="1"/>
    <cellStyle name="Гиперссылка" xfId="453" builtinId="8" hidden="1"/>
    <cellStyle name="Гиперссылка" xfId="455" builtinId="8" hidden="1"/>
    <cellStyle name="Гиперссылка" xfId="457" builtinId="8" hidden="1"/>
    <cellStyle name="Гиперссылка" xfId="459" builtinId="8" hidden="1"/>
    <cellStyle name="Гиперссылка" xfId="461" builtinId="8" hidden="1"/>
    <cellStyle name="Гиперссылка" xfId="463" builtinId="8" hidden="1"/>
    <cellStyle name="Гиперссылка" xfId="465" builtinId="8" hidden="1"/>
    <cellStyle name="Гиперссылка" xfId="467" builtinId="8" hidden="1"/>
    <cellStyle name="Гиперссылка" xfId="469" builtinId="8" hidden="1"/>
    <cellStyle name="Гиперссылка" xfId="471" builtinId="8" hidden="1"/>
    <cellStyle name="Гиперссылка" xfId="473" builtinId="8" hidden="1"/>
    <cellStyle name="Гиперссылка" xfId="475" builtinId="8" hidden="1"/>
    <cellStyle name="Гиперссылка" xfId="477" builtinId="8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  <cellStyle name="Открывавшаяся гиперссылка" xfId="326" builtinId="9" hidden="1"/>
    <cellStyle name="Открывавшаяся гиперссылка" xfId="328" builtinId="9" hidden="1"/>
    <cellStyle name="Открывавшаяся гиперссылка" xfId="330" builtinId="9" hidden="1"/>
    <cellStyle name="Открывавшаяся гиперссылка" xfId="332" builtinId="9" hidden="1"/>
    <cellStyle name="Открывавшаяся гиперссылка" xfId="334" builtinId="9" hidden="1"/>
    <cellStyle name="Открывавшаяся гиперссылка" xfId="336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364" builtinId="9" hidden="1"/>
    <cellStyle name="Открывавшаяся гиперссылка" xfId="366" builtinId="9" hidden="1"/>
    <cellStyle name="Открывавшаяся гиперссылка" xfId="368" builtinId="9" hidden="1"/>
    <cellStyle name="Открывавшаяся гиперссылка" xfId="370" builtinId="9" hidden="1"/>
    <cellStyle name="Открывавшаяся гиперссылка" xfId="372" builtinId="9" hidden="1"/>
    <cellStyle name="Открывавшаяся гиперссылка" xfId="374" builtinId="9" hidden="1"/>
    <cellStyle name="Открывавшаяся гиперссылка" xfId="376" builtinId="9" hidden="1"/>
    <cellStyle name="Открывавшаяся гиперссылка" xfId="378" builtinId="9" hidden="1"/>
    <cellStyle name="Открывавшаяся гиперссылка" xfId="380" builtinId="9" hidden="1"/>
    <cellStyle name="Открывавшаяся гиперссылка" xfId="382" builtinId="9" hidden="1"/>
    <cellStyle name="Открывавшаяся гиперссылка" xfId="384" builtinId="9" hidden="1"/>
    <cellStyle name="Открывавшаяся гиперссылка" xfId="386" builtinId="9" hidden="1"/>
    <cellStyle name="Открывавшаяся гиперссылка" xfId="388" builtinId="9" hidden="1"/>
    <cellStyle name="Открывавшаяся гиперссылка" xfId="390" builtinId="9" hidden="1"/>
    <cellStyle name="Открывавшаяся гиперссылка" xfId="392" builtinId="9" hidden="1"/>
    <cellStyle name="Открывавшаяся гиперссылка" xfId="394" builtinId="9" hidden="1"/>
    <cellStyle name="Открывавшаяся гиперссылка" xfId="396" builtinId="9" hidden="1"/>
    <cellStyle name="Открывавшаяся гиперссылка" xfId="398" builtinId="9" hidden="1"/>
    <cellStyle name="Открывавшаяся гиперссылка" xfId="400" builtinId="9" hidden="1"/>
    <cellStyle name="Открывавшаяся гиперссылка" xfId="402" builtinId="9" hidden="1"/>
    <cellStyle name="Открывавшаяся гиперссылка" xfId="404" builtinId="9" hidden="1"/>
    <cellStyle name="Открывавшаяся гиперссылка" xfId="406" builtinId="9" hidden="1"/>
    <cellStyle name="Открывавшаяся гиперссылка" xfId="408" builtinId="9" hidden="1"/>
    <cellStyle name="Открывавшаяся гиперссылка" xfId="410" builtinId="9" hidden="1"/>
    <cellStyle name="Открывавшаяся гиперссылка" xfId="412" builtinId="9" hidden="1"/>
    <cellStyle name="Открывавшаяся гиперссылка" xfId="414" builtinId="9" hidden="1"/>
    <cellStyle name="Открывавшаяся гиперссылка" xfId="416" builtinId="9" hidden="1"/>
    <cellStyle name="Открывавшаяся гиперссылка" xfId="418" builtinId="9" hidden="1"/>
    <cellStyle name="Открывавшаяся гиперссылка" xfId="420" builtinId="9" hidden="1"/>
    <cellStyle name="Открывавшаяся гиперссылка" xfId="422" builtinId="9" hidden="1"/>
    <cellStyle name="Открывавшаяся гиперссылка" xfId="424" builtinId="9" hidden="1"/>
    <cellStyle name="Открывавшаяся гиперссылка" xfId="426" builtinId="9" hidden="1"/>
    <cellStyle name="Открывавшаяся гиперссылка" xfId="428" builtinId="9" hidden="1"/>
    <cellStyle name="Открывавшаяся гиперссылка" xfId="430" builtinId="9" hidden="1"/>
    <cellStyle name="Открывавшаяся гиперссылка" xfId="432" builtinId="9" hidden="1"/>
    <cellStyle name="Открывавшаяся гиперссылка" xfId="434" builtinId="9" hidden="1"/>
    <cellStyle name="Открывавшаяся гиперссылка" xfId="436" builtinId="9" hidden="1"/>
    <cellStyle name="Открывавшаяся гиперссылка" xfId="438" builtinId="9" hidden="1"/>
    <cellStyle name="Открывавшаяся гиперссылка" xfId="440" builtinId="9" hidden="1"/>
    <cellStyle name="Открывавшаяся гиперссылка" xfId="442" builtinId="9" hidden="1"/>
    <cellStyle name="Открывавшаяся гиперссылка" xfId="444" builtinId="9" hidden="1"/>
    <cellStyle name="Открывавшаяся гиперссылка" xfId="446" builtinId="9" hidden="1"/>
    <cellStyle name="Открывавшаяся гиперссылка" xfId="448" builtinId="9" hidden="1"/>
    <cellStyle name="Открывавшаяся гиперссылка" xfId="450" builtinId="9" hidden="1"/>
    <cellStyle name="Открывавшаяся гиперссылка" xfId="452" builtinId="9" hidden="1"/>
    <cellStyle name="Открывавшаяся гиперссылка" xfId="454" builtinId="9" hidden="1"/>
    <cellStyle name="Открывавшаяся гиперссылка" xfId="456" builtinId="9" hidden="1"/>
    <cellStyle name="Открывавшаяся гиперссылка" xfId="458" builtinId="9" hidden="1"/>
    <cellStyle name="Открывавшаяся гиперссылка" xfId="460" builtinId="9" hidden="1"/>
    <cellStyle name="Открывавшаяся гиперссылка" xfId="462" builtinId="9" hidden="1"/>
    <cellStyle name="Открывавшаяся гиперссылка" xfId="464" builtinId="9" hidden="1"/>
    <cellStyle name="Открывавшаяся гиперссылка" xfId="466" builtinId="9" hidden="1"/>
    <cellStyle name="Открывавшаяся гиперссылка" xfId="468" builtinId="9" hidden="1"/>
    <cellStyle name="Открывавшаяся гиперссылка" xfId="470" builtinId="9" hidden="1"/>
    <cellStyle name="Открывавшаяся гиперссылка" xfId="472" builtinId="9" hidden="1"/>
    <cellStyle name="Открывавшаяся гиперссылка" xfId="474" builtinId="9" hidden="1"/>
    <cellStyle name="Открывавшаяся гиперссылка" xfId="476" builtinId="9" hidden="1"/>
  </cellStyles>
  <dxfs count="0"/>
  <tableStyles count="0" defaultTableStyle="TableStyleMedium9" defaultPivotStyle="PivotStyleMedium4"/>
  <colors>
    <mruColors>
      <color rgb="FF0000FF"/>
      <color rgb="FF395ED3"/>
      <color rgb="FF5A2AE2"/>
      <color rgb="FFFFFFFF"/>
      <color rgb="FF3229E3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4.png"/><Relationship Id="rId18" Type="http://schemas.openxmlformats.org/officeDocument/2006/relationships/image" Target="../media/image15.png"/><Relationship Id="rId26" Type="http://schemas.openxmlformats.org/officeDocument/2006/relationships/image" Target="../media/image37.jpeg"/><Relationship Id="rId3" Type="http://schemas.openxmlformats.org/officeDocument/2006/relationships/image" Target="../media/image20.png"/><Relationship Id="rId21" Type="http://schemas.openxmlformats.org/officeDocument/2006/relationships/image" Target="../media/image34.png"/><Relationship Id="rId7" Type="http://schemas.openxmlformats.org/officeDocument/2006/relationships/image" Target="../media/image24.jpeg"/><Relationship Id="rId12" Type="http://schemas.openxmlformats.org/officeDocument/2006/relationships/image" Target="../media/image6.jpeg"/><Relationship Id="rId17" Type="http://schemas.openxmlformats.org/officeDocument/2006/relationships/image" Target="../media/image31.png"/><Relationship Id="rId25" Type="http://schemas.openxmlformats.org/officeDocument/2006/relationships/image" Target="../media/image36.jpeg"/><Relationship Id="rId2" Type="http://schemas.openxmlformats.org/officeDocument/2006/relationships/image" Target="../media/image19.png"/><Relationship Id="rId16" Type="http://schemas.openxmlformats.org/officeDocument/2006/relationships/image" Target="../media/image30.png"/><Relationship Id="rId20" Type="http://schemas.openxmlformats.org/officeDocument/2006/relationships/image" Target="../media/image33.jpeg"/><Relationship Id="rId29" Type="http://schemas.openxmlformats.org/officeDocument/2006/relationships/image" Target="../media/image40.jpeg"/><Relationship Id="rId1" Type="http://schemas.openxmlformats.org/officeDocument/2006/relationships/image" Target="../media/image18.png"/><Relationship Id="rId6" Type="http://schemas.openxmlformats.org/officeDocument/2006/relationships/image" Target="../media/image23.jpeg"/><Relationship Id="rId11" Type="http://schemas.openxmlformats.org/officeDocument/2006/relationships/image" Target="../media/image10.png"/><Relationship Id="rId24" Type="http://schemas.openxmlformats.org/officeDocument/2006/relationships/image" Target="../media/image13.jpeg"/><Relationship Id="rId5" Type="http://schemas.openxmlformats.org/officeDocument/2006/relationships/image" Target="../media/image22.jpeg"/><Relationship Id="rId15" Type="http://schemas.openxmlformats.org/officeDocument/2006/relationships/image" Target="../media/image29.png"/><Relationship Id="rId23" Type="http://schemas.openxmlformats.org/officeDocument/2006/relationships/image" Target="../media/image11.jpeg"/><Relationship Id="rId28" Type="http://schemas.openxmlformats.org/officeDocument/2006/relationships/image" Target="../media/image39.jpeg"/><Relationship Id="rId10" Type="http://schemas.openxmlformats.org/officeDocument/2006/relationships/image" Target="../media/image27.png"/><Relationship Id="rId19" Type="http://schemas.openxmlformats.org/officeDocument/2006/relationships/image" Target="../media/image32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28.jpeg"/><Relationship Id="rId22" Type="http://schemas.openxmlformats.org/officeDocument/2006/relationships/image" Target="../media/image35.png"/><Relationship Id="rId27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42.png"/><Relationship Id="rId3" Type="http://schemas.openxmlformats.org/officeDocument/2006/relationships/image" Target="../media/image9.png"/><Relationship Id="rId7" Type="http://schemas.openxmlformats.org/officeDocument/2006/relationships/image" Target="../media/image10.png"/><Relationship Id="rId12" Type="http://schemas.openxmlformats.org/officeDocument/2006/relationships/image" Target="../media/image16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6" Type="http://schemas.openxmlformats.org/officeDocument/2006/relationships/image" Target="../media/image6.jpeg"/><Relationship Id="rId11" Type="http://schemas.openxmlformats.org/officeDocument/2006/relationships/image" Target="../media/image15.png"/><Relationship Id="rId5" Type="http://schemas.openxmlformats.org/officeDocument/2006/relationships/image" Target="../media/image4.png"/><Relationship Id="rId10" Type="http://schemas.openxmlformats.org/officeDocument/2006/relationships/image" Target="../media/image41.png"/><Relationship Id="rId4" Type="http://schemas.openxmlformats.org/officeDocument/2006/relationships/image" Target="../media/image5.png"/><Relationship Id="rId9" Type="http://schemas.openxmlformats.org/officeDocument/2006/relationships/image" Target="../media/image13.jpeg"/><Relationship Id="rId14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eg"/><Relationship Id="rId1" Type="http://schemas.openxmlformats.org/officeDocument/2006/relationships/image" Target="../media/image4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5.png"/><Relationship Id="rId3" Type="http://schemas.openxmlformats.org/officeDocument/2006/relationships/image" Target="../media/image50.jpeg"/><Relationship Id="rId7" Type="http://schemas.openxmlformats.org/officeDocument/2006/relationships/image" Target="../media/image52.jpeg"/><Relationship Id="rId12" Type="http://schemas.openxmlformats.org/officeDocument/2006/relationships/image" Target="../media/image14.png"/><Relationship Id="rId2" Type="http://schemas.openxmlformats.org/officeDocument/2006/relationships/image" Target="../media/image49.jpeg"/><Relationship Id="rId16" Type="http://schemas.openxmlformats.org/officeDocument/2006/relationships/image" Target="../media/image53.png"/><Relationship Id="rId1" Type="http://schemas.openxmlformats.org/officeDocument/2006/relationships/image" Target="../media/image48.jpeg"/><Relationship Id="rId6" Type="http://schemas.openxmlformats.org/officeDocument/2006/relationships/image" Target="../media/image10.png"/><Relationship Id="rId11" Type="http://schemas.openxmlformats.org/officeDocument/2006/relationships/image" Target="../media/image43.png"/><Relationship Id="rId5" Type="http://schemas.openxmlformats.org/officeDocument/2006/relationships/image" Target="../media/image20.png"/><Relationship Id="rId15" Type="http://schemas.openxmlformats.org/officeDocument/2006/relationships/image" Target="../media/image12.png"/><Relationship Id="rId10" Type="http://schemas.openxmlformats.org/officeDocument/2006/relationships/image" Target="../media/image13.jpeg"/><Relationship Id="rId4" Type="http://schemas.openxmlformats.org/officeDocument/2006/relationships/image" Target="../media/image51.png"/><Relationship Id="rId9" Type="http://schemas.openxmlformats.org/officeDocument/2006/relationships/image" Target="../media/image28.jpe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1114425</xdr:colOff>
      <xdr:row>3</xdr:row>
      <xdr:rowOff>219075</xdr:rowOff>
    </xdr:to>
    <xdr:pic>
      <xdr:nvPicPr>
        <xdr:cNvPr id="4097" name="Picture 1" descr="http://s1009626.cdn3.setup.ru/u/pic/1f/f615ee4fba11e4bd6bfffdc45aa83f/-/%D0%BB%D0%BE%D0%B3%D0%BE3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"/>
          <a:ext cx="1905000" cy="94297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0</xdr:rowOff>
    </xdr:to>
    <xdr:sp macro="" textlink="">
      <xdr:nvSpPr>
        <xdr:cNvPr id="2" name="Прямоугольник 18"/>
        <xdr:cNvSpPr>
          <a:spLocks noChangeArrowheads="1"/>
        </xdr:cNvSpPr>
      </xdr:nvSpPr>
      <xdr:spPr bwMode="auto">
        <a:xfrm>
          <a:off x="6003925" y="113823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0</xdr:rowOff>
    </xdr:to>
    <xdr:sp macro="" textlink="">
      <xdr:nvSpPr>
        <xdr:cNvPr id="3" name="Прямоугольник 20"/>
        <xdr:cNvSpPr>
          <a:spLocks noChangeArrowheads="1"/>
        </xdr:cNvSpPr>
      </xdr:nvSpPr>
      <xdr:spPr bwMode="auto">
        <a:xfrm>
          <a:off x="6003925" y="113823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0</xdr:rowOff>
    </xdr:to>
    <xdr:sp macro="" textlink="">
      <xdr:nvSpPr>
        <xdr:cNvPr id="4" name="Прямоугольник 22"/>
        <xdr:cNvSpPr>
          <a:spLocks noChangeArrowheads="1"/>
        </xdr:cNvSpPr>
      </xdr:nvSpPr>
      <xdr:spPr bwMode="auto">
        <a:xfrm>
          <a:off x="6003925" y="113823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0</xdr:rowOff>
    </xdr:to>
    <xdr:sp macro="" textlink="">
      <xdr:nvSpPr>
        <xdr:cNvPr id="5" name="Прямоугольник 23"/>
        <xdr:cNvSpPr>
          <a:spLocks noChangeArrowheads="1"/>
        </xdr:cNvSpPr>
      </xdr:nvSpPr>
      <xdr:spPr bwMode="auto">
        <a:xfrm>
          <a:off x="6003925" y="113823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0</xdr:rowOff>
    </xdr:to>
    <xdr:sp macro="" textlink="">
      <xdr:nvSpPr>
        <xdr:cNvPr id="6" name="Прямоугольник 25"/>
        <xdr:cNvSpPr>
          <a:spLocks noChangeArrowheads="1"/>
        </xdr:cNvSpPr>
      </xdr:nvSpPr>
      <xdr:spPr bwMode="auto">
        <a:xfrm>
          <a:off x="6003925" y="113823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0</xdr:rowOff>
    </xdr:to>
    <xdr:sp macro="" textlink="">
      <xdr:nvSpPr>
        <xdr:cNvPr id="7" name="Прямоугольник 26"/>
        <xdr:cNvSpPr>
          <a:spLocks noChangeArrowheads="1"/>
        </xdr:cNvSpPr>
      </xdr:nvSpPr>
      <xdr:spPr bwMode="auto">
        <a:xfrm>
          <a:off x="6003925" y="113823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2</xdr:col>
      <xdr:colOff>431800</xdr:colOff>
      <xdr:row>3</xdr:row>
      <xdr:rowOff>0</xdr:rowOff>
    </xdr:from>
    <xdr:to>
      <xdr:col>2</xdr:col>
      <xdr:colOff>533400</xdr:colOff>
      <xdr:row>3</xdr:row>
      <xdr:rowOff>76200</xdr:rowOff>
    </xdr:to>
    <xdr:sp macro="" textlink="">
      <xdr:nvSpPr>
        <xdr:cNvPr id="8" name="Прямоугольник 31"/>
        <xdr:cNvSpPr>
          <a:spLocks noChangeArrowheads="1"/>
        </xdr:cNvSpPr>
      </xdr:nvSpPr>
      <xdr:spPr bwMode="auto">
        <a:xfrm>
          <a:off x="6003925" y="11153775"/>
          <a:ext cx="1016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482600</xdr:colOff>
      <xdr:row>1</xdr:row>
      <xdr:rowOff>0</xdr:rowOff>
    </xdr:to>
    <xdr:pic>
      <xdr:nvPicPr>
        <xdr:cNvPr id="9" name="Рисунок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5746750"/>
          <a:ext cx="1739900" cy="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0</xdr:rowOff>
    </xdr:to>
    <xdr:sp macro="" textlink="">
      <xdr:nvSpPr>
        <xdr:cNvPr id="23" name="Прямоугольник 18"/>
        <xdr:cNvSpPr>
          <a:spLocks noChangeArrowheads="1"/>
        </xdr:cNvSpPr>
      </xdr:nvSpPr>
      <xdr:spPr bwMode="auto">
        <a:xfrm>
          <a:off x="5915025" y="104298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0</xdr:rowOff>
    </xdr:to>
    <xdr:sp macro="" textlink="">
      <xdr:nvSpPr>
        <xdr:cNvPr id="24" name="Прямоугольник 20"/>
        <xdr:cNvSpPr>
          <a:spLocks noChangeArrowheads="1"/>
        </xdr:cNvSpPr>
      </xdr:nvSpPr>
      <xdr:spPr bwMode="auto">
        <a:xfrm>
          <a:off x="5915025" y="104298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0</xdr:rowOff>
    </xdr:to>
    <xdr:sp macro="" textlink="">
      <xdr:nvSpPr>
        <xdr:cNvPr id="25" name="Прямоугольник 22"/>
        <xdr:cNvSpPr>
          <a:spLocks noChangeArrowheads="1"/>
        </xdr:cNvSpPr>
      </xdr:nvSpPr>
      <xdr:spPr bwMode="auto">
        <a:xfrm>
          <a:off x="5915025" y="104298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0</xdr:rowOff>
    </xdr:to>
    <xdr:sp macro="" textlink="">
      <xdr:nvSpPr>
        <xdr:cNvPr id="26" name="Прямоугольник 23"/>
        <xdr:cNvSpPr>
          <a:spLocks noChangeArrowheads="1"/>
        </xdr:cNvSpPr>
      </xdr:nvSpPr>
      <xdr:spPr bwMode="auto">
        <a:xfrm>
          <a:off x="5915025" y="104298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0</xdr:rowOff>
    </xdr:to>
    <xdr:sp macro="" textlink="">
      <xdr:nvSpPr>
        <xdr:cNvPr id="27" name="Прямоугольник 25"/>
        <xdr:cNvSpPr>
          <a:spLocks noChangeArrowheads="1"/>
        </xdr:cNvSpPr>
      </xdr:nvSpPr>
      <xdr:spPr bwMode="auto">
        <a:xfrm>
          <a:off x="5915025" y="104298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0</xdr:rowOff>
    </xdr:to>
    <xdr:sp macro="" textlink="">
      <xdr:nvSpPr>
        <xdr:cNvPr id="28" name="Прямоугольник 26"/>
        <xdr:cNvSpPr>
          <a:spLocks noChangeArrowheads="1"/>
        </xdr:cNvSpPr>
      </xdr:nvSpPr>
      <xdr:spPr bwMode="auto">
        <a:xfrm>
          <a:off x="5915025" y="10429875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101600</xdr:colOff>
      <xdr:row>3</xdr:row>
      <xdr:rowOff>76200</xdr:rowOff>
    </xdr:to>
    <xdr:sp macro="" textlink="">
      <xdr:nvSpPr>
        <xdr:cNvPr id="29" name="Прямоугольник 31"/>
        <xdr:cNvSpPr>
          <a:spLocks noChangeArrowheads="1"/>
        </xdr:cNvSpPr>
      </xdr:nvSpPr>
      <xdr:spPr bwMode="auto">
        <a:xfrm>
          <a:off x="5915025" y="10201275"/>
          <a:ext cx="1016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190</xdr:row>
      <xdr:rowOff>0</xdr:rowOff>
    </xdr:from>
    <xdr:to>
      <xdr:col>0</xdr:col>
      <xdr:colOff>17480</xdr:colOff>
      <xdr:row>191</xdr:row>
      <xdr:rowOff>190499</xdr:rowOff>
    </xdr:to>
    <xdr:pic>
      <xdr:nvPicPr>
        <xdr:cNvPr id="4" name="Изображение 14" descr="1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54125"/>
          <a:ext cx="1531955" cy="1142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17480</xdr:colOff>
      <xdr:row>192</xdr:row>
      <xdr:rowOff>190499</xdr:rowOff>
    </xdr:to>
    <xdr:pic>
      <xdr:nvPicPr>
        <xdr:cNvPr id="5" name="Изображение 14" descr="1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4125"/>
          <a:ext cx="1531955" cy="1142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0</xdr:rowOff>
    </xdr:to>
    <xdr:sp macro="" textlink="">
      <xdr:nvSpPr>
        <xdr:cNvPr id="2" name="Прямоугольник 18"/>
        <xdr:cNvSpPr>
          <a:spLocks noChangeArrowheads="1"/>
        </xdr:cNvSpPr>
      </xdr:nvSpPr>
      <xdr:spPr bwMode="auto">
        <a:xfrm>
          <a:off x="5746750" y="8382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0</xdr:rowOff>
    </xdr:to>
    <xdr:sp macro="" textlink="">
      <xdr:nvSpPr>
        <xdr:cNvPr id="3" name="Прямоугольник 20"/>
        <xdr:cNvSpPr>
          <a:spLocks noChangeArrowheads="1"/>
        </xdr:cNvSpPr>
      </xdr:nvSpPr>
      <xdr:spPr bwMode="auto">
        <a:xfrm>
          <a:off x="5746750" y="8382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0</xdr:rowOff>
    </xdr:to>
    <xdr:sp macro="" textlink="">
      <xdr:nvSpPr>
        <xdr:cNvPr id="4" name="Прямоугольник 22"/>
        <xdr:cNvSpPr>
          <a:spLocks noChangeArrowheads="1"/>
        </xdr:cNvSpPr>
      </xdr:nvSpPr>
      <xdr:spPr bwMode="auto">
        <a:xfrm>
          <a:off x="5746750" y="8382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0</xdr:rowOff>
    </xdr:to>
    <xdr:sp macro="" textlink="">
      <xdr:nvSpPr>
        <xdr:cNvPr id="5" name="Прямоугольник 23"/>
        <xdr:cNvSpPr>
          <a:spLocks noChangeArrowheads="1"/>
        </xdr:cNvSpPr>
      </xdr:nvSpPr>
      <xdr:spPr bwMode="auto">
        <a:xfrm>
          <a:off x="5746750" y="8382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0</xdr:rowOff>
    </xdr:to>
    <xdr:sp macro="" textlink="">
      <xdr:nvSpPr>
        <xdr:cNvPr id="6" name="Прямоугольник 25"/>
        <xdr:cNvSpPr>
          <a:spLocks noChangeArrowheads="1"/>
        </xdr:cNvSpPr>
      </xdr:nvSpPr>
      <xdr:spPr bwMode="auto">
        <a:xfrm>
          <a:off x="5746750" y="8382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0</xdr:rowOff>
    </xdr:to>
    <xdr:sp macro="" textlink="">
      <xdr:nvSpPr>
        <xdr:cNvPr id="7" name="Прямоугольник 26"/>
        <xdr:cNvSpPr>
          <a:spLocks noChangeArrowheads="1"/>
        </xdr:cNvSpPr>
      </xdr:nvSpPr>
      <xdr:spPr bwMode="auto">
        <a:xfrm>
          <a:off x="5746750" y="8382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  <xdr:twoCellAnchor editAs="oneCell">
    <xdr:from>
      <xdr:col>7</xdr:col>
      <xdr:colOff>431800</xdr:colOff>
      <xdr:row>2</xdr:row>
      <xdr:rowOff>0</xdr:rowOff>
    </xdr:from>
    <xdr:to>
      <xdr:col>7</xdr:col>
      <xdr:colOff>533400</xdr:colOff>
      <xdr:row>2</xdr:row>
      <xdr:rowOff>76200</xdr:rowOff>
    </xdr:to>
    <xdr:sp macro="" textlink="">
      <xdr:nvSpPr>
        <xdr:cNvPr id="8" name="Прямоугольник 31"/>
        <xdr:cNvSpPr>
          <a:spLocks noChangeArrowheads="1"/>
        </xdr:cNvSpPr>
      </xdr:nvSpPr>
      <xdr:spPr bwMode="auto">
        <a:xfrm>
          <a:off x="5746750" y="838200"/>
          <a:ext cx="1016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ru-RU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4509</xdr:colOff>
      <xdr:row>2</xdr:row>
      <xdr:rowOff>97829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19225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8191</xdr:colOff>
      <xdr:row>2</xdr:row>
      <xdr:rowOff>85129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19225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4509</xdr:colOff>
      <xdr:row>2</xdr:row>
      <xdr:rowOff>85129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19225"/>
          <a:ext cx="4509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1488060</xdr:colOff>
      <xdr:row>1</xdr:row>
      <xdr:rowOff>814122</xdr:rowOff>
    </xdr:to>
    <xdr:pic>
      <xdr:nvPicPr>
        <xdr:cNvPr id="5" name="Изображение 85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/>
        <a:srcRect l="15721" t="10721" r="13972" b="25581"/>
        <a:stretch/>
      </xdr:blipFill>
      <xdr:spPr bwMode="auto">
        <a:xfrm>
          <a:off x="5810250" y="404813"/>
          <a:ext cx="1488060" cy="81412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321468</xdr:colOff>
      <xdr:row>7</xdr:row>
      <xdr:rowOff>83344</xdr:rowOff>
    </xdr:from>
    <xdr:to>
      <xdr:col>1</xdr:col>
      <xdr:colOff>1202531</xdr:colOff>
      <xdr:row>7</xdr:row>
      <xdr:rowOff>931983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718" y="5024438"/>
          <a:ext cx="881063" cy="848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154782</xdr:colOff>
      <xdr:row>13</xdr:row>
      <xdr:rowOff>23812</xdr:rowOff>
    </xdr:from>
    <xdr:to>
      <xdr:col>1</xdr:col>
      <xdr:colOff>1402042</xdr:colOff>
      <xdr:row>13</xdr:row>
      <xdr:rowOff>817827</xdr:rowOff>
    </xdr:to>
    <xdr:pic>
      <xdr:nvPicPr>
        <xdr:cNvPr id="7" name="Изображение 2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32" t="21312" r="21236" b="21312"/>
        <a:stretch>
          <a:fillRect/>
        </a:stretch>
      </xdr:blipFill>
      <xdr:spPr bwMode="auto">
        <a:xfrm>
          <a:off x="5965032" y="9608343"/>
          <a:ext cx="1247260" cy="79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369094</xdr:colOff>
      <xdr:row>19</xdr:row>
      <xdr:rowOff>83344</xdr:rowOff>
    </xdr:from>
    <xdr:to>
      <xdr:col>1</xdr:col>
      <xdr:colOff>1117337</xdr:colOff>
      <xdr:row>19</xdr:row>
      <xdr:rowOff>813352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9344" y="14168438"/>
          <a:ext cx="748243" cy="730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202407</xdr:colOff>
      <xdr:row>25</xdr:row>
      <xdr:rowOff>119062</xdr:rowOff>
    </xdr:from>
    <xdr:to>
      <xdr:col>1</xdr:col>
      <xdr:colOff>1385094</xdr:colOff>
      <xdr:row>25</xdr:row>
      <xdr:rowOff>963077</xdr:rowOff>
    </xdr:to>
    <xdr:pic>
      <xdr:nvPicPr>
        <xdr:cNvPr id="9" name="Изображение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657" y="18740437"/>
          <a:ext cx="1182687" cy="84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464344</xdr:colOff>
      <xdr:row>31</xdr:row>
      <xdr:rowOff>11906</xdr:rowOff>
    </xdr:from>
    <xdr:to>
      <xdr:col>1</xdr:col>
      <xdr:colOff>1305719</xdr:colOff>
      <xdr:row>31</xdr:row>
      <xdr:rowOff>753793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4594" y="23288625"/>
          <a:ext cx="841375" cy="741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37</xdr:row>
      <xdr:rowOff>59531</xdr:rowOff>
    </xdr:from>
    <xdr:to>
      <xdr:col>1</xdr:col>
      <xdr:colOff>1332177</xdr:colOff>
      <xdr:row>37</xdr:row>
      <xdr:rowOff>1000847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7729656"/>
          <a:ext cx="1046427" cy="941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4509</xdr:colOff>
      <xdr:row>46</xdr:row>
      <xdr:rowOff>97829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3737550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8191</xdr:colOff>
      <xdr:row>46</xdr:row>
      <xdr:rowOff>85129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3737550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4509</xdr:colOff>
      <xdr:row>46</xdr:row>
      <xdr:rowOff>85129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3737550"/>
          <a:ext cx="4509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4509</xdr:colOff>
      <xdr:row>51</xdr:row>
      <xdr:rowOff>97829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7357050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8191</xdr:colOff>
      <xdr:row>51</xdr:row>
      <xdr:rowOff>85129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7357050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4509</xdr:colOff>
      <xdr:row>51</xdr:row>
      <xdr:rowOff>85129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7357050"/>
          <a:ext cx="4509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862819</xdr:colOff>
      <xdr:row>51</xdr:row>
      <xdr:rowOff>69689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/>
        </a:blip>
        <a:srcRect/>
        <a:stretch>
          <a:fillRect/>
        </a:stretch>
      </xdr:blipFill>
      <xdr:spPr bwMode="auto">
        <a:xfrm>
          <a:off x="0" y="37357050"/>
          <a:ext cx="862819" cy="69689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4509</xdr:colOff>
      <xdr:row>52</xdr:row>
      <xdr:rowOff>97829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195250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8191</xdr:colOff>
      <xdr:row>52</xdr:row>
      <xdr:rowOff>85129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195250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4509</xdr:colOff>
      <xdr:row>58</xdr:row>
      <xdr:rowOff>97829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2710100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8191</xdr:colOff>
      <xdr:row>58</xdr:row>
      <xdr:rowOff>85129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2710100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4509</xdr:colOff>
      <xdr:row>64</xdr:row>
      <xdr:rowOff>97829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7120175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8191</xdr:colOff>
      <xdr:row>64</xdr:row>
      <xdr:rowOff>85129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7120175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4509</xdr:colOff>
      <xdr:row>70</xdr:row>
      <xdr:rowOff>97829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1492150"/>
          <a:ext cx="4509" cy="97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8191</xdr:colOff>
      <xdr:row>70</xdr:row>
      <xdr:rowOff>85129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1492150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8191</xdr:colOff>
      <xdr:row>76</xdr:row>
      <xdr:rowOff>85129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5873650"/>
          <a:ext cx="8191" cy="85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357188</xdr:colOff>
      <xdr:row>45</xdr:row>
      <xdr:rowOff>95250</xdr:rowOff>
    </xdr:from>
    <xdr:to>
      <xdr:col>1</xdr:col>
      <xdr:colOff>1189423</xdr:colOff>
      <xdr:row>45</xdr:row>
      <xdr:rowOff>908865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7438" y="33004125"/>
          <a:ext cx="832235" cy="813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51</xdr:row>
      <xdr:rowOff>47625</xdr:rowOff>
    </xdr:from>
    <xdr:to>
      <xdr:col>1</xdr:col>
      <xdr:colOff>1286618</xdr:colOff>
      <xdr:row>51</xdr:row>
      <xdr:rowOff>881061</xdr:rowOff>
    </xdr:to>
    <xdr:pic>
      <xdr:nvPicPr>
        <xdr:cNvPr id="29" name="Изображение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5" t="16949" r="25813" b="15254"/>
        <a:stretch>
          <a:fillRect/>
        </a:stretch>
      </xdr:blipFill>
      <xdr:spPr bwMode="auto">
        <a:xfrm>
          <a:off x="6143625" y="37552313"/>
          <a:ext cx="953243" cy="833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357187</xdr:colOff>
      <xdr:row>57</xdr:row>
      <xdr:rowOff>11906</xdr:rowOff>
    </xdr:from>
    <xdr:to>
      <xdr:col>1</xdr:col>
      <xdr:colOff>1285875</xdr:colOff>
      <xdr:row>57</xdr:row>
      <xdr:rowOff>915229</xdr:rowOff>
    </xdr:to>
    <xdr:pic>
      <xdr:nvPicPr>
        <xdr:cNvPr id="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76" t="11884" r="7053" b="9630"/>
        <a:stretch>
          <a:fillRect/>
        </a:stretch>
      </xdr:blipFill>
      <xdr:spPr bwMode="auto">
        <a:xfrm>
          <a:off x="6167437" y="42064781"/>
          <a:ext cx="928688" cy="903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392906</xdr:colOff>
      <xdr:row>63</xdr:row>
      <xdr:rowOff>11906</xdr:rowOff>
    </xdr:from>
    <xdr:to>
      <xdr:col>1</xdr:col>
      <xdr:colOff>1265956</xdr:colOff>
      <xdr:row>64</xdr:row>
      <xdr:rowOff>10752</xdr:rowOff>
    </xdr:to>
    <xdr:pic>
      <xdr:nvPicPr>
        <xdr:cNvPr id="3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3156" y="46612969"/>
          <a:ext cx="873050" cy="784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404813</xdr:colOff>
      <xdr:row>69</xdr:row>
      <xdr:rowOff>47625</xdr:rowOff>
    </xdr:from>
    <xdr:to>
      <xdr:col>1</xdr:col>
      <xdr:colOff>1137016</xdr:colOff>
      <xdr:row>69</xdr:row>
      <xdr:rowOff>796322</xdr:rowOff>
    </xdr:to>
    <xdr:pic>
      <xdr:nvPicPr>
        <xdr:cNvPr id="3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063" y="51054000"/>
          <a:ext cx="732203" cy="748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452437</xdr:colOff>
      <xdr:row>75</xdr:row>
      <xdr:rowOff>95250</xdr:rowOff>
    </xdr:from>
    <xdr:to>
      <xdr:col>1</xdr:col>
      <xdr:colOff>1125922</xdr:colOff>
      <xdr:row>75</xdr:row>
      <xdr:rowOff>792958</xdr:rowOff>
    </xdr:to>
    <xdr:pic>
      <xdr:nvPicPr>
        <xdr:cNvPr id="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262687" y="55602188"/>
          <a:ext cx="673485" cy="6977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5826919</xdr:colOff>
      <xdr:row>1</xdr:row>
      <xdr:rowOff>226218</xdr:rowOff>
    </xdr:from>
    <xdr:to>
      <xdr:col>2</xdr:col>
      <xdr:colOff>300709</xdr:colOff>
      <xdr:row>1</xdr:row>
      <xdr:rowOff>1619248</xdr:rowOff>
    </xdr:to>
    <xdr:pic>
      <xdr:nvPicPr>
        <xdr:cNvPr id="6" name="Изображение 23" descr="2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6919" y="631031"/>
          <a:ext cx="1736603" cy="1393030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</xdr:colOff>
      <xdr:row>11</xdr:row>
      <xdr:rowOff>321472</xdr:rowOff>
    </xdr:from>
    <xdr:to>
      <xdr:col>1</xdr:col>
      <xdr:colOff>1309688</xdr:colOff>
      <xdr:row>11</xdr:row>
      <xdr:rowOff>1285876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65033" y="5048253"/>
          <a:ext cx="1273968" cy="9644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</xdr:row>
      <xdr:rowOff>154782</xdr:rowOff>
    </xdr:from>
    <xdr:to>
      <xdr:col>1</xdr:col>
      <xdr:colOff>1321594</xdr:colOff>
      <xdr:row>22</xdr:row>
      <xdr:rowOff>1012032</xdr:rowOff>
    </xdr:to>
    <xdr:pic>
      <xdr:nvPicPr>
        <xdr:cNvPr id="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929314" y="9155907"/>
          <a:ext cx="1321593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5822156</xdr:colOff>
      <xdr:row>33</xdr:row>
      <xdr:rowOff>47626</xdr:rowOff>
    </xdr:from>
    <xdr:to>
      <xdr:col>2</xdr:col>
      <xdr:colOff>290755</xdr:colOff>
      <xdr:row>33</xdr:row>
      <xdr:rowOff>1488282</xdr:rowOff>
    </xdr:to>
    <xdr:pic>
      <xdr:nvPicPr>
        <xdr:cNvPr id="12" name="Изображение 3" descr="02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2156" y="13001626"/>
          <a:ext cx="1731412" cy="144065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71439</xdr:colOff>
      <xdr:row>87</xdr:row>
      <xdr:rowOff>95250</xdr:rowOff>
    </xdr:from>
    <xdr:to>
      <xdr:col>1</xdr:col>
      <xdr:colOff>1250157</xdr:colOff>
      <xdr:row>87</xdr:row>
      <xdr:rowOff>1371600</xdr:rowOff>
    </xdr:to>
    <xdr:pic>
      <xdr:nvPicPr>
        <xdr:cNvPr id="26" name="Рисунок 21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000752" y="40707469"/>
          <a:ext cx="1178718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47626</xdr:colOff>
      <xdr:row>84</xdr:row>
      <xdr:rowOff>202406</xdr:rowOff>
    </xdr:from>
    <xdr:to>
      <xdr:col>1</xdr:col>
      <xdr:colOff>1321594</xdr:colOff>
      <xdr:row>84</xdr:row>
      <xdr:rowOff>940593</xdr:rowOff>
    </xdr:to>
    <xdr:pic>
      <xdr:nvPicPr>
        <xdr:cNvPr id="30" name="Рисунок 102668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76939" y="36278344"/>
          <a:ext cx="1273968" cy="73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71438</xdr:colOff>
      <xdr:row>86</xdr:row>
      <xdr:rowOff>119063</xdr:rowOff>
    </xdr:from>
    <xdr:to>
      <xdr:col>2</xdr:col>
      <xdr:colOff>4763</xdr:colOff>
      <xdr:row>86</xdr:row>
      <xdr:rowOff>1014413</xdr:rowOff>
    </xdr:to>
    <xdr:pic>
      <xdr:nvPicPr>
        <xdr:cNvPr id="31" name="Рисунок 102672"/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000751" y="39064407"/>
          <a:ext cx="1266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83345</xdr:colOff>
      <xdr:row>82</xdr:row>
      <xdr:rowOff>71438</xdr:rowOff>
    </xdr:from>
    <xdr:to>
      <xdr:col>1</xdr:col>
      <xdr:colOff>1262062</xdr:colOff>
      <xdr:row>82</xdr:row>
      <xdr:rowOff>1083469</xdr:rowOff>
    </xdr:to>
    <xdr:pic>
      <xdr:nvPicPr>
        <xdr:cNvPr id="24" name="Рисунок 27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12658" y="33266063"/>
          <a:ext cx="1178717" cy="1012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83343</xdr:colOff>
      <xdr:row>83</xdr:row>
      <xdr:rowOff>47625</xdr:rowOff>
    </xdr:from>
    <xdr:to>
      <xdr:col>1</xdr:col>
      <xdr:colOff>1262062</xdr:colOff>
      <xdr:row>83</xdr:row>
      <xdr:rowOff>1059656</xdr:rowOff>
    </xdr:to>
    <xdr:pic>
      <xdr:nvPicPr>
        <xdr:cNvPr id="25" name="Рисунок 27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012656" y="34682906"/>
          <a:ext cx="1178719" cy="1012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71438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0198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8</xdr:row>
      <xdr:rowOff>71437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6294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0</xdr:colOff>
      <xdr:row>8</xdr:row>
      <xdr:rowOff>71437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6294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0</xdr:colOff>
      <xdr:row>9</xdr:row>
      <xdr:rowOff>71438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4676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0</xdr:colOff>
      <xdr:row>9</xdr:row>
      <xdr:rowOff>333375</xdr:rowOff>
    </xdr:to>
    <xdr:pic>
      <xdr:nvPicPr>
        <xdr:cNvPr id="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835342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2552700</xdr:colOff>
      <xdr:row>6</xdr:row>
      <xdr:rowOff>0</xdr:rowOff>
    </xdr:from>
    <xdr:to>
      <xdr:col>2</xdr:col>
      <xdr:colOff>4763</xdr:colOff>
      <xdr:row>7</xdr:row>
      <xdr:rowOff>71438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0198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2552700</xdr:colOff>
      <xdr:row>7</xdr:row>
      <xdr:rowOff>0</xdr:rowOff>
    </xdr:from>
    <xdr:to>
      <xdr:col>2</xdr:col>
      <xdr:colOff>4763</xdr:colOff>
      <xdr:row>8</xdr:row>
      <xdr:rowOff>71437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6294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2552700</xdr:colOff>
      <xdr:row>8</xdr:row>
      <xdr:rowOff>0</xdr:rowOff>
    </xdr:from>
    <xdr:to>
      <xdr:col>2</xdr:col>
      <xdr:colOff>4763</xdr:colOff>
      <xdr:row>9</xdr:row>
      <xdr:rowOff>71438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4676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2552700</xdr:colOff>
      <xdr:row>7</xdr:row>
      <xdr:rowOff>0</xdr:rowOff>
    </xdr:from>
    <xdr:to>
      <xdr:col>2</xdr:col>
      <xdr:colOff>4763</xdr:colOff>
      <xdr:row>8</xdr:row>
      <xdr:rowOff>71437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6294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2552700</xdr:colOff>
      <xdr:row>8</xdr:row>
      <xdr:rowOff>0</xdr:rowOff>
    </xdr:from>
    <xdr:to>
      <xdr:col>2</xdr:col>
      <xdr:colOff>4763</xdr:colOff>
      <xdr:row>9</xdr:row>
      <xdr:rowOff>71438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4676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2552700</xdr:colOff>
      <xdr:row>9</xdr:row>
      <xdr:rowOff>0</xdr:rowOff>
    </xdr:from>
    <xdr:to>
      <xdr:col>2</xdr:col>
      <xdr:colOff>4763</xdr:colOff>
      <xdr:row>9</xdr:row>
      <xdr:rowOff>333375</xdr:rowOff>
    </xdr:to>
    <xdr:pic>
      <xdr:nvPicPr>
        <xdr:cNvPr id="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835342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13</xdr:row>
      <xdr:rowOff>0</xdr:rowOff>
    </xdr:from>
    <xdr:to>
      <xdr:col>0</xdr:col>
      <xdr:colOff>2600325</xdr:colOff>
      <xdr:row>16</xdr:row>
      <xdr:rowOff>224870</xdr:rowOff>
    </xdr:to>
    <xdr:pic>
      <xdr:nvPicPr>
        <xdr:cNvPr id="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34051875"/>
          <a:ext cx="0" cy="96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18</xdr:row>
      <xdr:rowOff>0</xdr:rowOff>
    </xdr:from>
    <xdr:to>
      <xdr:col>0</xdr:col>
      <xdr:colOff>2552700</xdr:colOff>
      <xdr:row>19</xdr:row>
      <xdr:rowOff>71438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385857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2600325</xdr:colOff>
      <xdr:row>24</xdr:row>
      <xdr:rowOff>0</xdr:rowOff>
    </xdr:from>
    <xdr:to>
      <xdr:col>0</xdr:col>
      <xdr:colOff>2600325</xdr:colOff>
      <xdr:row>28</xdr:row>
      <xdr:rowOff>22330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44710350"/>
          <a:ext cx="0" cy="97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28</xdr:row>
      <xdr:rowOff>0</xdr:rowOff>
    </xdr:from>
    <xdr:to>
      <xdr:col>0</xdr:col>
      <xdr:colOff>2552700</xdr:colOff>
      <xdr:row>29</xdr:row>
      <xdr:rowOff>95250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85679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2171700</xdr:colOff>
      <xdr:row>38</xdr:row>
      <xdr:rowOff>0</xdr:rowOff>
    </xdr:from>
    <xdr:to>
      <xdr:col>0</xdr:col>
      <xdr:colOff>2181225</xdr:colOff>
      <xdr:row>39</xdr:row>
      <xdr:rowOff>95250</xdr:rowOff>
    </xdr:to>
    <xdr:pic>
      <xdr:nvPicPr>
        <xdr:cNvPr id="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709285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95249</xdr:colOff>
      <xdr:row>43</xdr:row>
      <xdr:rowOff>214316</xdr:rowOff>
    </xdr:from>
    <xdr:to>
      <xdr:col>1</xdr:col>
      <xdr:colOff>1190624</xdr:colOff>
      <xdr:row>43</xdr:row>
      <xdr:rowOff>1151468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16918785"/>
          <a:ext cx="1095375" cy="937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50</xdr:row>
      <xdr:rowOff>0</xdr:rowOff>
    </xdr:from>
    <xdr:to>
      <xdr:col>0</xdr:col>
      <xdr:colOff>2552700</xdr:colOff>
      <xdr:row>53</xdr:row>
      <xdr:rowOff>535782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6590347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</xdr:colOff>
      <xdr:row>53</xdr:row>
      <xdr:rowOff>190500</xdr:rowOff>
    </xdr:from>
    <xdr:to>
      <xdr:col>1</xdr:col>
      <xdr:colOff>1238250</xdr:colOff>
      <xdr:row>53</xdr:row>
      <xdr:rowOff>1143000</xdr:rowOff>
    </xdr:to>
    <xdr:pic>
      <xdr:nvPicPr>
        <xdr:cNvPr id="78" name="Изображение 2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32" t="21312" r="21236" b="21312"/>
        <a:stretch>
          <a:fillRect/>
        </a:stretch>
      </xdr:blipFill>
      <xdr:spPr bwMode="auto">
        <a:xfrm>
          <a:off x="5931694" y="20764500"/>
          <a:ext cx="1235869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61</xdr:row>
      <xdr:rowOff>0</xdr:rowOff>
    </xdr:from>
    <xdr:to>
      <xdr:col>0</xdr:col>
      <xdr:colOff>2552700</xdr:colOff>
      <xdr:row>64</xdr:row>
      <xdr:rowOff>583406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63905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59</xdr:row>
      <xdr:rowOff>0</xdr:rowOff>
    </xdr:from>
    <xdr:to>
      <xdr:col>0</xdr:col>
      <xdr:colOff>2552700</xdr:colOff>
      <xdr:row>62</xdr:row>
      <xdr:rowOff>95250</xdr:rowOff>
    </xdr:to>
    <xdr:pic>
      <xdr:nvPicPr>
        <xdr:cNvPr id="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42569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61</xdr:row>
      <xdr:rowOff>0</xdr:rowOff>
    </xdr:from>
    <xdr:to>
      <xdr:col>0</xdr:col>
      <xdr:colOff>2552700</xdr:colOff>
      <xdr:row>64</xdr:row>
      <xdr:rowOff>583406</xdr:rowOff>
    </xdr:to>
    <xdr:pic>
      <xdr:nvPicPr>
        <xdr:cNvPr id="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63905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61</xdr:row>
      <xdr:rowOff>0</xdr:rowOff>
    </xdr:from>
    <xdr:to>
      <xdr:col>0</xdr:col>
      <xdr:colOff>2552700</xdr:colOff>
      <xdr:row>64</xdr:row>
      <xdr:rowOff>583406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63905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62</xdr:row>
      <xdr:rowOff>0</xdr:rowOff>
    </xdr:from>
    <xdr:to>
      <xdr:col>0</xdr:col>
      <xdr:colOff>2552700</xdr:colOff>
      <xdr:row>63</xdr:row>
      <xdr:rowOff>95250</xdr:rowOff>
    </xdr:to>
    <xdr:pic>
      <xdr:nvPicPr>
        <xdr:cNvPr id="8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724775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62</xdr:row>
      <xdr:rowOff>0</xdr:rowOff>
    </xdr:from>
    <xdr:to>
      <xdr:col>0</xdr:col>
      <xdr:colOff>2552700</xdr:colOff>
      <xdr:row>63</xdr:row>
      <xdr:rowOff>95250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7724775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64</xdr:row>
      <xdr:rowOff>297658</xdr:rowOff>
    </xdr:from>
    <xdr:to>
      <xdr:col>1</xdr:col>
      <xdr:colOff>1331119</xdr:colOff>
      <xdr:row>64</xdr:row>
      <xdr:rowOff>1088233</xdr:rowOff>
    </xdr:to>
    <xdr:pic>
      <xdr:nvPicPr>
        <xdr:cNvPr id="90" name="Изображение 1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21" t="10721" r="13972" b="25581"/>
        <a:stretch>
          <a:fillRect/>
        </a:stretch>
      </xdr:blipFill>
      <xdr:spPr bwMode="auto">
        <a:xfrm>
          <a:off x="7846219" y="24860252"/>
          <a:ext cx="1247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69</xdr:row>
      <xdr:rowOff>0</xdr:rowOff>
    </xdr:from>
    <xdr:to>
      <xdr:col>0</xdr:col>
      <xdr:colOff>2552700</xdr:colOff>
      <xdr:row>70</xdr:row>
      <xdr:rowOff>95250</xdr:rowOff>
    </xdr:to>
    <xdr:pic>
      <xdr:nvPicPr>
        <xdr:cNvPr id="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34874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70</xdr:row>
      <xdr:rowOff>0</xdr:rowOff>
    </xdr:from>
    <xdr:to>
      <xdr:col>0</xdr:col>
      <xdr:colOff>2552700</xdr:colOff>
      <xdr:row>71</xdr:row>
      <xdr:rowOff>95250</xdr:rowOff>
    </xdr:to>
    <xdr:pic>
      <xdr:nvPicPr>
        <xdr:cNvPr id="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44399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70</xdr:row>
      <xdr:rowOff>0</xdr:rowOff>
    </xdr:from>
    <xdr:to>
      <xdr:col>0</xdr:col>
      <xdr:colOff>2552700</xdr:colOff>
      <xdr:row>71</xdr:row>
      <xdr:rowOff>95250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44399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71</xdr:row>
      <xdr:rowOff>0</xdr:rowOff>
    </xdr:from>
    <xdr:to>
      <xdr:col>0</xdr:col>
      <xdr:colOff>2552700</xdr:colOff>
      <xdr:row>72</xdr:row>
      <xdr:rowOff>71438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56210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72</xdr:row>
      <xdr:rowOff>0</xdr:rowOff>
    </xdr:from>
    <xdr:to>
      <xdr:col>0</xdr:col>
      <xdr:colOff>2552700</xdr:colOff>
      <xdr:row>73</xdr:row>
      <xdr:rowOff>71437</xdr:rowOff>
    </xdr:to>
    <xdr:pic>
      <xdr:nvPicPr>
        <xdr:cNvPr id="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65735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72</xdr:row>
      <xdr:rowOff>0</xdr:rowOff>
    </xdr:from>
    <xdr:to>
      <xdr:col>0</xdr:col>
      <xdr:colOff>2552700</xdr:colOff>
      <xdr:row>73</xdr:row>
      <xdr:rowOff>71437</xdr:rowOff>
    </xdr:to>
    <xdr:pic>
      <xdr:nvPicPr>
        <xdr:cNvPr id="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165735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11907</xdr:colOff>
      <xdr:row>75</xdr:row>
      <xdr:rowOff>226218</xdr:rowOff>
    </xdr:from>
    <xdr:to>
      <xdr:col>1</xdr:col>
      <xdr:colOff>1285875</xdr:colOff>
      <xdr:row>75</xdr:row>
      <xdr:rowOff>1048513</xdr:rowOff>
    </xdr:to>
    <xdr:pic>
      <xdr:nvPicPr>
        <xdr:cNvPr id="100" name="Рисунок 19" descr="20161108_1331451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2" t="16798" r="7874" b="34908"/>
        <a:stretch>
          <a:fillRect/>
        </a:stretch>
      </xdr:blipFill>
      <xdr:spPr bwMode="auto">
        <a:xfrm>
          <a:off x="5941220" y="29539406"/>
          <a:ext cx="1273968" cy="82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2552700</xdr:colOff>
      <xdr:row>77</xdr:row>
      <xdr:rowOff>0</xdr:rowOff>
    </xdr:from>
    <xdr:to>
      <xdr:col>0</xdr:col>
      <xdr:colOff>2552700</xdr:colOff>
      <xdr:row>78</xdr:row>
      <xdr:rowOff>95250</xdr:rowOff>
    </xdr:to>
    <xdr:pic>
      <xdr:nvPicPr>
        <xdr:cNvPr id="10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21840825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1016000</xdr:colOff>
      <xdr:row>91</xdr:row>
      <xdr:rowOff>0</xdr:rowOff>
    </xdr:from>
    <xdr:ext cx="11144" cy="204259"/>
    <xdr:pic>
      <xdr:nvPicPr>
        <xdr:cNvPr id="113" name="Изображение 5" descr="16.pn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0"/>
          <a:ext cx="11144" cy="204259"/>
        </a:xfrm>
        <a:prstGeom prst="rect">
          <a:avLst/>
        </a:prstGeom>
      </xdr:spPr>
    </xdr:pic>
    <xdr:clientData/>
  </xdr:oneCellAnchor>
  <xdr:oneCellAnchor>
    <xdr:from>
      <xdr:col>1</xdr:col>
      <xdr:colOff>200024</xdr:colOff>
      <xdr:row>90</xdr:row>
      <xdr:rowOff>345281</xdr:rowOff>
    </xdr:from>
    <xdr:ext cx="1890713" cy="1595436"/>
    <xdr:pic>
      <xdr:nvPicPr>
        <xdr:cNvPr id="115" name="Изображение 24" descr="62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" y="62519719"/>
          <a:ext cx="1890713" cy="1595436"/>
        </a:xfrm>
        <a:prstGeom prst="rect">
          <a:avLst/>
        </a:prstGeom>
      </xdr:spPr>
    </xdr:pic>
    <xdr:clientData/>
  </xdr:oneCellAnchor>
  <xdr:oneCellAnchor>
    <xdr:from>
      <xdr:col>1</xdr:col>
      <xdr:colOff>178594</xdr:colOff>
      <xdr:row>101</xdr:row>
      <xdr:rowOff>23814</xdr:rowOff>
    </xdr:from>
    <xdr:ext cx="1428749" cy="992491"/>
    <xdr:pic>
      <xdr:nvPicPr>
        <xdr:cNvPr id="1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107907" y="66305908"/>
          <a:ext cx="1428749" cy="992491"/>
        </a:xfrm>
        <a:prstGeom prst="rect">
          <a:avLst/>
        </a:prstGeom>
        <a:noFill/>
      </xdr:spPr>
    </xdr:pic>
    <xdr:clientData/>
  </xdr:oneCellAnchor>
  <xdr:oneCellAnchor>
    <xdr:from>
      <xdr:col>0</xdr:col>
      <xdr:colOff>2171700</xdr:colOff>
      <xdr:row>106</xdr:row>
      <xdr:rowOff>0</xdr:rowOff>
    </xdr:from>
    <xdr:ext cx="9525" cy="333375"/>
    <xdr:pic>
      <xdr:nvPicPr>
        <xdr:cNvPr id="1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5591175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178594</xdr:colOff>
      <xdr:row>112</xdr:row>
      <xdr:rowOff>250031</xdr:rowOff>
    </xdr:from>
    <xdr:ext cx="838200" cy="833437"/>
    <xdr:pic>
      <xdr:nvPicPr>
        <xdr:cNvPr id="1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9298781"/>
          <a:ext cx="838200" cy="833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35719</xdr:colOff>
      <xdr:row>112</xdr:row>
      <xdr:rowOff>226219</xdr:rowOff>
    </xdr:from>
    <xdr:ext cx="876300" cy="869156"/>
    <xdr:pic>
      <xdr:nvPicPr>
        <xdr:cNvPr id="1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6" t="4057" r="7814" b="10104"/>
        <a:stretch>
          <a:fillRect/>
        </a:stretch>
      </xdr:blipFill>
      <xdr:spPr bwMode="auto">
        <a:xfrm>
          <a:off x="9394032" y="9274969"/>
          <a:ext cx="876300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83344</xdr:colOff>
      <xdr:row>123</xdr:row>
      <xdr:rowOff>119064</xdr:rowOff>
    </xdr:from>
    <xdr:ext cx="1226344" cy="904874"/>
    <xdr:pic>
      <xdr:nvPicPr>
        <xdr:cNvPr id="121" name="Рисунок 1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2657" y="53185220"/>
          <a:ext cx="1226344" cy="904874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33338</xdr:colOff>
      <xdr:row>133</xdr:row>
      <xdr:rowOff>30954</xdr:rowOff>
    </xdr:from>
    <xdr:ext cx="677185" cy="826295"/>
    <xdr:pic>
      <xdr:nvPicPr>
        <xdr:cNvPr id="1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1" y="56752329"/>
          <a:ext cx="677185" cy="826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762001</xdr:colOff>
      <xdr:row>133</xdr:row>
      <xdr:rowOff>19050</xdr:rowOff>
    </xdr:from>
    <xdr:ext cx="642936" cy="899172"/>
    <xdr:pic>
      <xdr:nvPicPr>
        <xdr:cNvPr id="12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314" y="56740425"/>
          <a:ext cx="642936" cy="89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2552700</xdr:colOff>
      <xdr:row>140</xdr:row>
      <xdr:rowOff>0</xdr:rowOff>
    </xdr:from>
    <xdr:ext cx="2381" cy="333375"/>
    <xdr:pic>
      <xdr:nvPicPr>
        <xdr:cNvPr id="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11800"/>
          <a:ext cx="238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2552700</xdr:colOff>
      <xdr:row>140</xdr:row>
      <xdr:rowOff>0</xdr:rowOff>
    </xdr:from>
    <xdr:ext cx="0" cy="333375"/>
    <xdr:pic>
      <xdr:nvPicPr>
        <xdr:cNvPr id="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11800"/>
          <a:ext cx="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1996053</xdr:colOff>
      <xdr:row>143</xdr:row>
      <xdr:rowOff>0</xdr:rowOff>
    </xdr:from>
    <xdr:ext cx="860438" cy="69689"/>
    <xdr:pic>
      <xdr:nvPicPr>
        <xdr:cNvPr id="126" name="Рисунок 1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/>
        </a:blip>
        <a:srcRect/>
        <a:stretch>
          <a:fillRect/>
        </a:stretch>
      </xdr:blipFill>
      <xdr:spPr bwMode="auto">
        <a:xfrm>
          <a:off x="1796028" y="19383375"/>
          <a:ext cx="860438" cy="69689"/>
        </a:xfrm>
        <a:prstGeom prst="rect">
          <a:avLst/>
        </a:prstGeom>
        <a:ln>
          <a:noFill/>
        </a:ln>
        <a:effectLst>
          <a:softEdge rad="112500"/>
        </a:effectLst>
        <a:extLst/>
      </xdr:spPr>
    </xdr:pic>
    <xdr:clientData/>
  </xdr:oneCellAnchor>
  <xdr:oneCellAnchor>
    <xdr:from>
      <xdr:col>1</xdr:col>
      <xdr:colOff>33338</xdr:colOff>
      <xdr:row>143</xdr:row>
      <xdr:rowOff>50006</xdr:rowOff>
    </xdr:from>
    <xdr:ext cx="1288255" cy="1188243"/>
    <xdr:pic>
      <xdr:nvPicPr>
        <xdr:cNvPr id="127" name="Изображение 4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5" t="16949" r="25813" b="15254"/>
        <a:stretch>
          <a:fillRect/>
        </a:stretch>
      </xdr:blipFill>
      <xdr:spPr bwMode="auto">
        <a:xfrm>
          <a:off x="5962651" y="60128944"/>
          <a:ext cx="1288255" cy="1188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59532</xdr:colOff>
      <xdr:row>157</xdr:row>
      <xdr:rowOff>71437</xdr:rowOff>
    </xdr:from>
    <xdr:ext cx="1238250" cy="1059657"/>
    <xdr:pic>
      <xdr:nvPicPr>
        <xdr:cNvPr id="129" name="Рисунок 9"/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5988845" y="68294250"/>
          <a:ext cx="1238250" cy="1059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47624</xdr:colOff>
      <xdr:row>155</xdr:row>
      <xdr:rowOff>107157</xdr:rowOff>
    </xdr:from>
    <xdr:ext cx="1266825" cy="1276350"/>
    <xdr:pic>
      <xdr:nvPicPr>
        <xdr:cNvPr id="134" name="Рисунок 1"/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976937" y="65055751"/>
          <a:ext cx="1266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71437</xdr:colOff>
      <xdr:row>156</xdr:row>
      <xdr:rowOff>83344</xdr:rowOff>
    </xdr:from>
    <xdr:ext cx="1266825" cy="1276350"/>
    <xdr:pic>
      <xdr:nvPicPr>
        <xdr:cNvPr id="138" name="Рисунок 11"/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000750" y="66603563"/>
          <a:ext cx="1266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130970</xdr:colOff>
      <xdr:row>85</xdr:row>
      <xdr:rowOff>154781</xdr:rowOff>
    </xdr:from>
    <xdr:to>
      <xdr:col>1</xdr:col>
      <xdr:colOff>1309688</xdr:colOff>
      <xdr:row>85</xdr:row>
      <xdr:rowOff>992981</xdr:rowOff>
    </xdr:to>
    <xdr:pic>
      <xdr:nvPicPr>
        <xdr:cNvPr id="74" name="Рисунок 128424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0283" y="37671375"/>
          <a:ext cx="1178718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273842</xdr:colOff>
      <xdr:row>154</xdr:row>
      <xdr:rowOff>47625</xdr:rowOff>
    </xdr:from>
    <xdr:ext cx="762001" cy="892969"/>
    <xdr:pic>
      <xdr:nvPicPr>
        <xdr:cNvPr id="77" name="Рисунок 6"/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203155" y="63722250"/>
          <a:ext cx="762001" cy="892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261938</xdr:colOff>
      <xdr:row>1</xdr:row>
      <xdr:rowOff>23813</xdr:rowOff>
    </xdr:from>
    <xdr:to>
      <xdr:col>1</xdr:col>
      <xdr:colOff>1728788</xdr:colOff>
      <xdr:row>2</xdr:row>
      <xdr:rowOff>1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08032" y="392907"/>
          <a:ext cx="1466850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416719</xdr:colOff>
      <xdr:row>4</xdr:row>
      <xdr:rowOff>11908</xdr:rowOff>
    </xdr:from>
    <xdr:to>
      <xdr:col>1</xdr:col>
      <xdr:colOff>1509742</xdr:colOff>
      <xdr:row>4</xdr:row>
      <xdr:rowOff>785813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62813" y="1785939"/>
          <a:ext cx="1093023" cy="7739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7</xdr:row>
      <xdr:rowOff>11907</xdr:rowOff>
    </xdr:from>
    <xdr:to>
      <xdr:col>1</xdr:col>
      <xdr:colOff>1439690</xdr:colOff>
      <xdr:row>7</xdr:row>
      <xdr:rowOff>785813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344" y="3083720"/>
          <a:ext cx="963440" cy="773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476249</xdr:colOff>
      <xdr:row>10</xdr:row>
      <xdr:rowOff>23812</xdr:rowOff>
    </xdr:from>
    <xdr:to>
      <xdr:col>1</xdr:col>
      <xdr:colOff>1357312</xdr:colOff>
      <xdr:row>10</xdr:row>
      <xdr:rowOff>872451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343" y="4393406"/>
          <a:ext cx="881063" cy="848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13</xdr:row>
      <xdr:rowOff>83344</xdr:rowOff>
    </xdr:from>
    <xdr:to>
      <xdr:col>1</xdr:col>
      <xdr:colOff>1549398</xdr:colOff>
      <xdr:row>13</xdr:row>
      <xdr:rowOff>722578</xdr:rowOff>
    </xdr:to>
    <xdr:pic>
      <xdr:nvPicPr>
        <xdr:cNvPr id="18" name="Изображение 85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/>
        <a:srcRect l="15721" t="10721" r="13972" b="25581"/>
        <a:stretch/>
      </xdr:blipFill>
      <xdr:spPr bwMode="auto">
        <a:xfrm>
          <a:off x="7227094" y="5869782"/>
          <a:ext cx="1168398" cy="6392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488156</xdr:colOff>
      <xdr:row>16</xdr:row>
      <xdr:rowOff>0</xdr:rowOff>
    </xdr:from>
    <xdr:to>
      <xdr:col>1</xdr:col>
      <xdr:colOff>1619249</xdr:colOff>
      <xdr:row>17</xdr:row>
      <xdr:rowOff>3910</xdr:rowOff>
    </xdr:to>
    <xdr:pic>
      <xdr:nvPicPr>
        <xdr:cNvPr id="19" name="Изображение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32" t="21312" r="21236" b="21312"/>
        <a:stretch>
          <a:fillRect/>
        </a:stretch>
      </xdr:blipFill>
      <xdr:spPr bwMode="auto">
        <a:xfrm>
          <a:off x="7334250" y="7119938"/>
          <a:ext cx="1131093" cy="71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559594</xdr:colOff>
      <xdr:row>19</xdr:row>
      <xdr:rowOff>0</xdr:rowOff>
    </xdr:from>
    <xdr:to>
      <xdr:col>1</xdr:col>
      <xdr:colOff>1393031</xdr:colOff>
      <xdr:row>19</xdr:row>
      <xdr:rowOff>738187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5688" y="8358188"/>
          <a:ext cx="833437" cy="738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666751</xdr:colOff>
      <xdr:row>25</xdr:row>
      <xdr:rowOff>35719</xdr:rowOff>
    </xdr:from>
    <xdr:to>
      <xdr:col>1</xdr:col>
      <xdr:colOff>1512095</xdr:colOff>
      <xdr:row>25</xdr:row>
      <xdr:rowOff>788921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5" y="12227719"/>
          <a:ext cx="845344" cy="753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27</xdr:row>
      <xdr:rowOff>250030</xdr:rowOff>
    </xdr:from>
    <xdr:to>
      <xdr:col>1</xdr:col>
      <xdr:colOff>1416843</xdr:colOff>
      <xdr:row>28</xdr:row>
      <xdr:rowOff>794073</xdr:rowOff>
    </xdr:to>
    <xdr:pic>
      <xdr:nvPicPr>
        <xdr:cNvPr id="23" name="Изображение 4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5" t="16949" r="25813" b="15254"/>
        <a:stretch>
          <a:fillRect/>
        </a:stretch>
      </xdr:blipFill>
      <xdr:spPr bwMode="auto">
        <a:xfrm>
          <a:off x="7417594" y="13573124"/>
          <a:ext cx="845343" cy="80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31</xdr:row>
      <xdr:rowOff>11906</xdr:rowOff>
    </xdr:from>
    <xdr:to>
      <xdr:col>1</xdr:col>
      <xdr:colOff>1381125</xdr:colOff>
      <xdr:row>31</xdr:row>
      <xdr:rowOff>789985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594" y="14954250"/>
          <a:ext cx="809625" cy="778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34</xdr:row>
      <xdr:rowOff>23813</xdr:rowOff>
    </xdr:from>
    <xdr:to>
      <xdr:col>1</xdr:col>
      <xdr:colOff>1393031</xdr:colOff>
      <xdr:row>34</xdr:row>
      <xdr:rowOff>791388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219" y="16299657"/>
          <a:ext cx="773906" cy="76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37</xdr:row>
      <xdr:rowOff>35719</xdr:rowOff>
    </xdr:from>
    <xdr:to>
      <xdr:col>1</xdr:col>
      <xdr:colOff>1381124</xdr:colOff>
      <xdr:row>37</xdr:row>
      <xdr:rowOff>838862</xdr:rowOff>
    </xdr:to>
    <xdr:pic>
      <xdr:nvPicPr>
        <xdr:cNvPr id="2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595" y="17645063"/>
          <a:ext cx="809623" cy="80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642937</xdr:colOff>
      <xdr:row>40</xdr:row>
      <xdr:rowOff>23813</xdr:rowOff>
    </xdr:from>
    <xdr:to>
      <xdr:col>1</xdr:col>
      <xdr:colOff>1294097</xdr:colOff>
      <xdr:row>40</xdr:row>
      <xdr:rowOff>666749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489031" y="19002376"/>
          <a:ext cx="651160" cy="642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607218</xdr:colOff>
      <xdr:row>42</xdr:row>
      <xdr:rowOff>11906</xdr:rowOff>
    </xdr:from>
    <xdr:to>
      <xdr:col>1</xdr:col>
      <xdr:colOff>1345405</xdr:colOff>
      <xdr:row>42</xdr:row>
      <xdr:rowOff>749326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453312" y="19942969"/>
          <a:ext cx="738187" cy="737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47625</xdr:rowOff>
    </xdr:from>
    <xdr:to>
      <xdr:col>0</xdr:col>
      <xdr:colOff>1743074</xdr:colOff>
      <xdr:row>0</xdr:row>
      <xdr:rowOff>1228725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49" y="47625"/>
          <a:ext cx="1647825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</xdr:row>
      <xdr:rowOff>209550</xdr:rowOff>
    </xdr:from>
    <xdr:to>
      <xdr:col>0</xdr:col>
      <xdr:colOff>1714500</xdr:colOff>
      <xdr:row>1</xdr:row>
      <xdr:rowOff>1447800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990725"/>
          <a:ext cx="1666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</xdr:row>
      <xdr:rowOff>361951</xdr:rowOff>
    </xdr:from>
    <xdr:to>
      <xdr:col>0</xdr:col>
      <xdr:colOff>1704975</xdr:colOff>
      <xdr:row>2</xdr:row>
      <xdr:rowOff>1609725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775" y="4162426"/>
          <a:ext cx="1600200" cy="124777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13</xdr:row>
      <xdr:rowOff>0</xdr:rowOff>
    </xdr:from>
    <xdr:to>
      <xdr:col>0</xdr:col>
      <xdr:colOff>1866053</xdr:colOff>
      <xdr:row>13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92260928"/>
          <a:ext cx="1446953" cy="8681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16</xdr:row>
      <xdr:rowOff>0</xdr:rowOff>
    </xdr:from>
    <xdr:to>
      <xdr:col>0</xdr:col>
      <xdr:colOff>1882140</xdr:colOff>
      <xdr:row>16</xdr:row>
      <xdr:rowOff>381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5853885"/>
          <a:ext cx="1539240" cy="9235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323851</xdr:colOff>
      <xdr:row>14</xdr:row>
      <xdr:rowOff>57150</xdr:rowOff>
    </xdr:from>
    <xdr:to>
      <xdr:col>1</xdr:col>
      <xdr:colOff>1123584</xdr:colOff>
      <xdr:row>14</xdr:row>
      <xdr:rowOff>619125</xdr:rowOff>
    </xdr:to>
    <xdr:pic>
      <xdr:nvPicPr>
        <xdr:cNvPr id="3" name="Picture 18" descr="Color_CCTV_Mini_Camera_Video_Security_Camera_Mini_Surveillance_Cam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1" y="10991850"/>
          <a:ext cx="799733" cy="561975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</xdr:row>
      <xdr:rowOff>9525</xdr:rowOff>
    </xdr:from>
    <xdr:to>
      <xdr:col>1</xdr:col>
      <xdr:colOff>1295400</xdr:colOff>
      <xdr:row>4</xdr:row>
      <xdr:rowOff>885825</xdr:rowOff>
    </xdr:to>
    <xdr:pic>
      <xdr:nvPicPr>
        <xdr:cNvPr id="12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305175"/>
          <a:ext cx="1209675" cy="87630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149225</xdr:colOff>
      <xdr:row>2</xdr:row>
      <xdr:rowOff>44449</xdr:rowOff>
    </xdr:from>
    <xdr:to>
      <xdr:col>1</xdr:col>
      <xdr:colOff>1257300</xdr:colOff>
      <xdr:row>2</xdr:row>
      <xdr:rowOff>923924</xdr:rowOff>
    </xdr:to>
    <xdr:pic>
      <xdr:nvPicPr>
        <xdr:cNvPr id="13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4625" y="1320799"/>
          <a:ext cx="1108075" cy="879475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117474</xdr:colOff>
      <xdr:row>3</xdr:row>
      <xdr:rowOff>25400</xdr:rowOff>
    </xdr:from>
    <xdr:to>
      <xdr:col>1</xdr:col>
      <xdr:colOff>1276350</xdr:colOff>
      <xdr:row>3</xdr:row>
      <xdr:rowOff>880287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2874" y="2235200"/>
          <a:ext cx="1158876" cy="85488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95250</xdr:colOff>
      <xdr:row>7</xdr:row>
      <xdr:rowOff>19050</xdr:rowOff>
    </xdr:from>
    <xdr:to>
      <xdr:col>1</xdr:col>
      <xdr:colOff>1285875</xdr:colOff>
      <xdr:row>7</xdr:row>
      <xdr:rowOff>838200</xdr:rowOff>
    </xdr:to>
    <xdr:pic>
      <xdr:nvPicPr>
        <xdr:cNvPr id="2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90650" y="4257675"/>
          <a:ext cx="1190625" cy="8191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161925</xdr:colOff>
      <xdr:row>1</xdr:row>
      <xdr:rowOff>57150</xdr:rowOff>
    </xdr:from>
    <xdr:to>
      <xdr:col>1</xdr:col>
      <xdr:colOff>1266825</xdr:colOff>
      <xdr:row>1</xdr:row>
      <xdr:rowOff>971550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33375"/>
          <a:ext cx="1104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76200</xdr:rowOff>
    </xdr:from>
    <xdr:to>
      <xdr:col>1</xdr:col>
      <xdr:colOff>1343025</xdr:colOff>
      <xdr:row>5</xdr:row>
      <xdr:rowOff>923925</xdr:rowOff>
    </xdr:to>
    <xdr:pic>
      <xdr:nvPicPr>
        <xdr:cNvPr id="28" name="Изображение 13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t="6885" r="7353" b="14325"/>
        <a:stretch>
          <a:fillRect/>
        </a:stretch>
      </xdr:blipFill>
      <xdr:spPr bwMode="auto">
        <a:xfrm>
          <a:off x="1400175" y="4152900"/>
          <a:ext cx="1238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6</xdr:row>
      <xdr:rowOff>57150</xdr:rowOff>
    </xdr:from>
    <xdr:to>
      <xdr:col>1</xdr:col>
      <xdr:colOff>1362469</xdr:colOff>
      <xdr:row>6</xdr:row>
      <xdr:rowOff>904875</xdr:rowOff>
    </xdr:to>
    <xdr:pic>
      <xdr:nvPicPr>
        <xdr:cNvPr id="29" name="Изображение 13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40" t="18790" r="20544" b="21211"/>
        <a:stretch>
          <a:fillRect/>
        </a:stretch>
      </xdr:blipFill>
      <xdr:spPr bwMode="auto">
        <a:xfrm>
          <a:off x="1390651" y="5076825"/>
          <a:ext cx="1267218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</xdr:row>
      <xdr:rowOff>85725</xdr:rowOff>
    </xdr:from>
    <xdr:to>
      <xdr:col>1</xdr:col>
      <xdr:colOff>1352550</xdr:colOff>
      <xdr:row>8</xdr:row>
      <xdr:rowOff>819150</xdr:rowOff>
    </xdr:to>
    <xdr:pic>
      <xdr:nvPicPr>
        <xdr:cNvPr id="30" name="Рисунок 116" descr="20161108_1331451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1" t="16200" r="7864" b="34637"/>
        <a:stretch>
          <a:fillRect/>
        </a:stretch>
      </xdr:blipFill>
      <xdr:spPr bwMode="auto">
        <a:xfrm>
          <a:off x="1409700" y="6915150"/>
          <a:ext cx="1238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17</xdr:row>
      <xdr:rowOff>85726</xdr:rowOff>
    </xdr:from>
    <xdr:to>
      <xdr:col>1</xdr:col>
      <xdr:colOff>1219200</xdr:colOff>
      <xdr:row>17</xdr:row>
      <xdr:rowOff>754882</xdr:rowOff>
    </xdr:to>
    <xdr:pic>
      <xdr:nvPicPr>
        <xdr:cNvPr id="31" name="Изображение 13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3049251"/>
          <a:ext cx="895350" cy="6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10</xdr:row>
      <xdr:rowOff>9525</xdr:rowOff>
    </xdr:from>
    <xdr:to>
      <xdr:col>1</xdr:col>
      <xdr:colOff>1019175</xdr:colOff>
      <xdr:row>10</xdr:row>
      <xdr:rowOff>576191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752600" y="7962900"/>
          <a:ext cx="561975" cy="5666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438149</xdr:colOff>
      <xdr:row>11</xdr:row>
      <xdr:rowOff>9526</xdr:rowOff>
    </xdr:from>
    <xdr:to>
      <xdr:col>1</xdr:col>
      <xdr:colOff>1082126</xdr:colOff>
      <xdr:row>11</xdr:row>
      <xdr:rowOff>638176</xdr:rowOff>
    </xdr:to>
    <xdr:pic>
      <xdr:nvPicPr>
        <xdr:cNvPr id="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733549" y="8562976"/>
          <a:ext cx="643977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466725</xdr:colOff>
      <xdr:row>12</xdr:row>
      <xdr:rowOff>57150</xdr:rowOff>
    </xdr:from>
    <xdr:to>
      <xdr:col>1</xdr:col>
      <xdr:colOff>1030267</xdr:colOff>
      <xdr:row>12</xdr:row>
      <xdr:rowOff>600075</xdr:rowOff>
    </xdr:to>
    <xdr:pic>
      <xdr:nvPicPr>
        <xdr:cNvPr id="3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762125" y="9258300"/>
          <a:ext cx="563542" cy="542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438150</xdr:colOff>
      <xdr:row>13</xdr:row>
      <xdr:rowOff>57151</xdr:rowOff>
    </xdr:from>
    <xdr:to>
      <xdr:col>1</xdr:col>
      <xdr:colOff>1013514</xdr:colOff>
      <xdr:row>13</xdr:row>
      <xdr:rowOff>647701</xdr:rowOff>
    </xdr:to>
    <xdr:pic>
      <xdr:nvPicPr>
        <xdr:cNvPr id="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733550" y="10125076"/>
          <a:ext cx="575364" cy="590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495300</xdr:colOff>
      <xdr:row>16</xdr:row>
      <xdr:rowOff>66675</xdr:rowOff>
    </xdr:from>
    <xdr:to>
      <xdr:col>1</xdr:col>
      <xdr:colOff>1038225</xdr:colOff>
      <xdr:row>16</xdr:row>
      <xdr:rowOff>619330</xdr:rowOff>
    </xdr:to>
    <xdr:pic>
      <xdr:nvPicPr>
        <xdr:cNvPr id="4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790700" y="12382500"/>
          <a:ext cx="542925" cy="5526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476251</xdr:colOff>
      <xdr:row>15</xdr:row>
      <xdr:rowOff>38100</xdr:rowOff>
    </xdr:from>
    <xdr:to>
      <xdr:col>1</xdr:col>
      <xdr:colOff>1047751</xdr:colOff>
      <xdr:row>15</xdr:row>
      <xdr:rowOff>614645</xdr:rowOff>
    </xdr:to>
    <xdr:pic>
      <xdr:nvPicPr>
        <xdr:cNvPr id="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71651" y="11734800"/>
          <a:ext cx="571500" cy="576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mon174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B13"/>
  <sheetViews>
    <sheetView tabSelected="1" workbookViewId="0">
      <selection activeCell="B12" sqref="B12"/>
    </sheetView>
  </sheetViews>
  <sheetFormatPr defaultRowHeight="15.75" x14ac:dyDescent="0.25"/>
  <cols>
    <col min="1" max="1" width="10.375" customWidth="1"/>
    <col min="2" max="2" width="52.25" customWidth="1"/>
  </cols>
  <sheetData>
    <row r="1" spans="1:2" ht="17.25" x14ac:dyDescent="0.3">
      <c r="A1" s="22"/>
      <c r="B1" s="23" t="s">
        <v>61</v>
      </c>
    </row>
    <row r="2" spans="1:2" ht="20.25" x14ac:dyDescent="0.3">
      <c r="A2" s="24"/>
      <c r="B2" s="25" t="s">
        <v>26</v>
      </c>
    </row>
    <row r="3" spans="1:2" ht="19.5" x14ac:dyDescent="0.35">
      <c r="A3" s="24"/>
      <c r="B3" s="142" t="s">
        <v>27</v>
      </c>
    </row>
    <row r="4" spans="1:2" ht="20.25" thickBot="1" x14ac:dyDescent="0.4">
      <c r="A4" s="26"/>
      <c r="B4" s="27" t="s">
        <v>28</v>
      </c>
    </row>
    <row r="5" spans="1:2" ht="30.75" customHeight="1" x14ac:dyDescent="0.45">
      <c r="A5" s="115" t="s">
        <v>29</v>
      </c>
      <c r="B5" s="115"/>
    </row>
    <row r="6" spans="1:2" ht="20.25" x14ac:dyDescent="0.3">
      <c r="A6" s="20">
        <v>1</v>
      </c>
      <c r="B6" s="140" t="s">
        <v>23</v>
      </c>
    </row>
    <row r="7" spans="1:2" ht="20.25" x14ac:dyDescent="0.3">
      <c r="A7" s="20">
        <v>2</v>
      </c>
      <c r="B7" s="140" t="s">
        <v>358</v>
      </c>
    </row>
    <row r="8" spans="1:2" ht="20.25" x14ac:dyDescent="0.3">
      <c r="A8" s="20">
        <v>3</v>
      </c>
      <c r="B8" s="140" t="s">
        <v>359</v>
      </c>
    </row>
    <row r="9" spans="1:2" ht="20.25" hidden="1" x14ac:dyDescent="0.3">
      <c r="A9" s="20">
        <v>6</v>
      </c>
      <c r="B9" s="21" t="s">
        <v>24</v>
      </c>
    </row>
    <row r="10" spans="1:2" ht="20.25" x14ac:dyDescent="0.25">
      <c r="A10" s="20">
        <v>4</v>
      </c>
      <c r="B10" s="141" t="s">
        <v>44</v>
      </c>
    </row>
    <row r="11" spans="1:2" ht="20.25" x14ac:dyDescent="0.25">
      <c r="A11" s="20">
        <v>5</v>
      </c>
      <c r="B11" s="141" t="s">
        <v>360</v>
      </c>
    </row>
    <row r="12" spans="1:2" ht="20.25" x14ac:dyDescent="0.3">
      <c r="A12" s="20">
        <v>6</v>
      </c>
      <c r="B12" s="21" t="s">
        <v>21</v>
      </c>
    </row>
    <row r="13" spans="1:2" ht="20.25" x14ac:dyDescent="0.3">
      <c r="A13" s="20">
        <v>7</v>
      </c>
      <c r="B13" s="21" t="s">
        <v>22</v>
      </c>
    </row>
  </sheetData>
  <mergeCells count="1">
    <mergeCell ref="A5:B5"/>
  </mergeCells>
  <hyperlinks>
    <hyperlink ref="B12" location="регистратор!A1" display="Видеорегистраторы"/>
    <hyperlink ref="B13" location="корпус!R1C1" display="Корпусы(внутренние, уличные)"/>
    <hyperlink ref="B6" location="'бескорп камера'!A1" display="Бескорпусные камеры"/>
    <hyperlink ref="B7" location="'ip камеры'!A1" display="IP "/>
    <hyperlink ref="B8" location="'аналоговые '!A1" display="Аналоговые "/>
    <hyperlink ref="B9" location="' аналоговые внутр'!R1C1" display="Аналоговые внутренние"/>
    <hyperlink ref="B10" location="'Облачное '!A1" display="Облачное видеонаблюдение"/>
    <hyperlink ref="B11" location="AHDM!A1" display="AHDM "/>
    <hyperlink ref="B3" r:id="rId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C13"/>
  <sheetViews>
    <sheetView zoomScaleNormal="100" workbookViewId="0">
      <selection activeCell="C12" sqref="C12"/>
    </sheetView>
  </sheetViews>
  <sheetFormatPr defaultRowHeight="15.75" x14ac:dyDescent="0.25"/>
  <cols>
    <col min="1" max="1" width="21.125" customWidth="1"/>
    <col min="2" max="2" width="48.625" customWidth="1"/>
    <col min="3" max="3" width="17.375" style="49" customWidth="1"/>
  </cols>
  <sheetData>
    <row r="1" spans="1:3" ht="21" customHeight="1" x14ac:dyDescent="0.25">
      <c r="A1" s="122" t="s">
        <v>0</v>
      </c>
      <c r="B1" s="122"/>
      <c r="C1" s="122"/>
    </row>
    <row r="2" spans="1:3" ht="51" hidden="1" x14ac:dyDescent="0.25">
      <c r="A2" s="10" t="s">
        <v>1</v>
      </c>
      <c r="B2" s="2" t="s">
        <v>17</v>
      </c>
      <c r="C2" s="50" t="e">
        <f>ROUNDUP(680/36*#REF!,0.1)*#REF!</f>
        <v>#REF!</v>
      </c>
    </row>
    <row r="3" spans="1:3" ht="45" customHeight="1" x14ac:dyDescent="0.25">
      <c r="A3" s="16" t="s">
        <v>2</v>
      </c>
      <c r="B3" s="91" t="s">
        <v>190</v>
      </c>
      <c r="C3" s="31">
        <v>1358</v>
      </c>
    </row>
    <row r="4" spans="1:3" ht="45" customHeight="1" x14ac:dyDescent="0.25">
      <c r="A4" s="16" t="s">
        <v>181</v>
      </c>
      <c r="B4" s="91" t="s">
        <v>182</v>
      </c>
      <c r="C4" s="31">
        <v>634</v>
      </c>
    </row>
    <row r="5" spans="1:3" ht="51" x14ac:dyDescent="0.25">
      <c r="A5" s="10" t="s">
        <v>36</v>
      </c>
      <c r="B5" s="2" t="s">
        <v>37</v>
      </c>
      <c r="C5" s="31">
        <v>2700</v>
      </c>
    </row>
    <row r="6" spans="1:3" ht="38.25" x14ac:dyDescent="0.25">
      <c r="A6" s="10" t="s">
        <v>45</v>
      </c>
      <c r="B6" s="2" t="s">
        <v>185</v>
      </c>
      <c r="C6" s="31">
        <v>687</v>
      </c>
    </row>
    <row r="7" spans="1:3" ht="42.75" customHeight="1" x14ac:dyDescent="0.25">
      <c r="A7" s="10" t="s">
        <v>46</v>
      </c>
      <c r="B7" s="2" t="s">
        <v>186</v>
      </c>
      <c r="C7" s="31">
        <v>1100</v>
      </c>
    </row>
    <row r="8" spans="1:3" ht="42.75" customHeight="1" x14ac:dyDescent="0.25">
      <c r="A8" s="10" t="s">
        <v>183</v>
      </c>
      <c r="B8" s="2" t="s">
        <v>187</v>
      </c>
      <c r="C8" s="31">
        <v>869</v>
      </c>
    </row>
    <row r="9" spans="1:3" ht="42.75" customHeight="1" x14ac:dyDescent="0.25">
      <c r="A9" s="10" t="s">
        <v>60</v>
      </c>
      <c r="B9" s="2" t="s">
        <v>188</v>
      </c>
      <c r="C9" s="31">
        <v>1298</v>
      </c>
    </row>
    <row r="10" spans="1:3" ht="42.75" customHeight="1" x14ac:dyDescent="0.25">
      <c r="A10" s="10" t="s">
        <v>184</v>
      </c>
      <c r="B10" s="2" t="s">
        <v>189</v>
      </c>
      <c r="C10" s="31">
        <v>1887</v>
      </c>
    </row>
    <row r="12" spans="1:3" ht="21" customHeight="1" x14ac:dyDescent="0.25">
      <c r="A12" s="17" t="s">
        <v>25</v>
      </c>
    </row>
    <row r="13" spans="1:3" ht="21" customHeight="1" x14ac:dyDescent="0.25"/>
  </sheetData>
  <sheetProtection password="EC13" sheet="1" objects="1" scenarios="1"/>
  <mergeCells count="1">
    <mergeCell ref="A1:C1"/>
  </mergeCells>
  <hyperlinks>
    <hyperlink ref="A12" location="ПРАЙС!R1C1" display="на главную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76:A232"/>
  <sheetViews>
    <sheetView topLeftCell="A88" workbookViewId="0">
      <selection activeCell="A8" sqref="A1:B1048576"/>
    </sheetView>
  </sheetViews>
  <sheetFormatPr defaultRowHeight="15.75" x14ac:dyDescent="0.25"/>
  <sheetData>
    <row r="176" ht="15.75" customHeight="1" x14ac:dyDescent="0.25"/>
    <row r="177" ht="15.75" customHeight="1" x14ac:dyDescent="0.25"/>
    <row r="178" ht="15.75" customHeight="1" x14ac:dyDescent="0.25"/>
    <row r="179" ht="16.5" customHeight="1" x14ac:dyDescent="0.25"/>
    <row r="232" ht="16.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H28"/>
  <sheetViews>
    <sheetView topLeftCell="A10" workbookViewId="0">
      <selection activeCell="F17" sqref="F17"/>
    </sheetView>
  </sheetViews>
  <sheetFormatPr defaultRowHeight="15.75" x14ac:dyDescent="0.25"/>
  <cols>
    <col min="1" max="1" width="27.875" customWidth="1"/>
    <col min="2" max="2" width="14" style="38" customWidth="1"/>
    <col min="4" max="4" width="22.25" customWidth="1"/>
    <col min="7" max="7" width="34.875" customWidth="1"/>
  </cols>
  <sheetData>
    <row r="1" spans="1:8" ht="21" thickBot="1" x14ac:dyDescent="0.3">
      <c r="A1" s="119" t="s">
        <v>34</v>
      </c>
      <c r="B1" s="119"/>
    </row>
    <row r="2" spans="1:8" ht="18.75" x14ac:dyDescent="0.25">
      <c r="A2" s="67" t="s">
        <v>63</v>
      </c>
      <c r="B2" s="68">
        <f>Корпус!D2</f>
        <v>611</v>
      </c>
      <c r="D2" s="73" t="s">
        <v>74</v>
      </c>
      <c r="E2" s="38">
        <v>2303</v>
      </c>
      <c r="G2" s="16" t="s">
        <v>2</v>
      </c>
      <c r="H2" s="31">
        <f>'Бескорп камера'!C3</f>
        <v>1358</v>
      </c>
    </row>
    <row r="3" spans="1:8" ht="18.75" x14ac:dyDescent="0.25">
      <c r="A3" s="67" t="s">
        <v>3</v>
      </c>
      <c r="B3" s="68">
        <f>Корпус!D3</f>
        <v>611</v>
      </c>
      <c r="D3" s="74" t="s">
        <v>75</v>
      </c>
      <c r="E3" s="38">
        <v>1998</v>
      </c>
      <c r="G3" s="16" t="s">
        <v>181</v>
      </c>
      <c r="H3" s="31">
        <f>'Бескорп камера'!C4</f>
        <v>634</v>
      </c>
    </row>
    <row r="4" spans="1:8" ht="18.75" x14ac:dyDescent="0.25">
      <c r="A4" s="67" t="s">
        <v>8</v>
      </c>
      <c r="B4" s="68">
        <f>Корпус!D4</f>
        <v>916</v>
      </c>
      <c r="D4" s="74" t="s">
        <v>76</v>
      </c>
      <c r="E4" s="38">
        <v>2880</v>
      </c>
      <c r="G4" s="10"/>
      <c r="H4" s="31"/>
    </row>
    <row r="5" spans="1:8" ht="18.75" x14ac:dyDescent="0.25">
      <c r="A5" s="67" t="s">
        <v>4</v>
      </c>
      <c r="B5" s="68">
        <f>Корпус!D5</f>
        <v>1068</v>
      </c>
      <c r="D5" s="74" t="s">
        <v>77</v>
      </c>
      <c r="E5" s="38">
        <v>3538</v>
      </c>
      <c r="G5" s="10" t="s">
        <v>45</v>
      </c>
      <c r="H5" s="31">
        <f>'Бескорп камера'!C6</f>
        <v>687</v>
      </c>
    </row>
    <row r="6" spans="1:8" ht="18.75" x14ac:dyDescent="0.25">
      <c r="A6" s="67" t="s">
        <v>65</v>
      </c>
      <c r="B6" s="70">
        <f>Корпус!D6</f>
        <v>1221</v>
      </c>
      <c r="D6" s="74" t="s">
        <v>78</v>
      </c>
      <c r="E6" s="38">
        <v>1961</v>
      </c>
      <c r="G6" s="10" t="s">
        <v>46</v>
      </c>
      <c r="H6" s="31">
        <f>'Бескорп камера'!C7</f>
        <v>1100</v>
      </c>
    </row>
    <row r="7" spans="1:8" ht="18.75" x14ac:dyDescent="0.25">
      <c r="A7" s="67" t="s">
        <v>67</v>
      </c>
      <c r="B7" s="70">
        <f>+H5</f>
        <v>687</v>
      </c>
      <c r="D7" s="74" t="s">
        <v>79</v>
      </c>
      <c r="E7" s="38">
        <v>2517</v>
      </c>
      <c r="G7" s="10" t="s">
        <v>183</v>
      </c>
      <c r="H7" s="31">
        <f>'Бескорп камера'!C8</f>
        <v>869</v>
      </c>
    </row>
    <row r="8" spans="1:8" ht="18.75" x14ac:dyDescent="0.25">
      <c r="A8" s="67" t="s">
        <v>30</v>
      </c>
      <c r="B8" s="68">
        <f>Корпус!D8</f>
        <v>534</v>
      </c>
      <c r="D8" s="74" t="s">
        <v>80</v>
      </c>
      <c r="E8" s="38">
        <v>2735</v>
      </c>
      <c r="G8" s="10" t="s">
        <v>60</v>
      </c>
      <c r="H8" s="31">
        <f>'Бескорп камера'!C9</f>
        <v>1298</v>
      </c>
    </row>
    <row r="9" spans="1:8" ht="18.75" x14ac:dyDescent="0.25">
      <c r="A9" s="67" t="s">
        <v>69</v>
      </c>
      <c r="B9" s="69">
        <f>Корпус!D9</f>
        <v>839</v>
      </c>
      <c r="D9" s="74" t="s">
        <v>81</v>
      </c>
      <c r="E9" s="38">
        <v>3020</v>
      </c>
      <c r="G9" s="10" t="s">
        <v>184</v>
      </c>
      <c r="H9" s="31">
        <f>'Бескорп камера'!C10</f>
        <v>1887</v>
      </c>
    </row>
    <row r="10" spans="1:8" ht="20.25" x14ac:dyDescent="0.25">
      <c r="A10" s="119" t="s">
        <v>35</v>
      </c>
      <c r="B10" s="119"/>
      <c r="D10" s="74" t="s">
        <v>82</v>
      </c>
      <c r="E10" s="38">
        <v>3965</v>
      </c>
    </row>
    <row r="11" spans="1:8" ht="48" thickBot="1" x14ac:dyDescent="0.3">
      <c r="A11" s="71" t="s">
        <v>71</v>
      </c>
      <c r="B11" s="72">
        <f>Корпус!D18</f>
        <v>258</v>
      </c>
      <c r="D11" s="75" t="s">
        <v>83</v>
      </c>
      <c r="E11" s="38">
        <v>4575</v>
      </c>
    </row>
    <row r="12" spans="1:8" ht="18.75" x14ac:dyDescent="0.25">
      <c r="A12" s="67" t="s">
        <v>6</v>
      </c>
      <c r="B12" s="68">
        <f>Корпус!D13</f>
        <v>154</v>
      </c>
    </row>
    <row r="13" spans="1:8" ht="40.5" x14ac:dyDescent="0.25">
      <c r="A13" s="67" t="s">
        <v>62</v>
      </c>
      <c r="B13" s="70">
        <f>Корпус!D15</f>
        <v>288</v>
      </c>
      <c r="D13" s="7" t="s">
        <v>11</v>
      </c>
      <c r="E13" s="33">
        <v>164</v>
      </c>
      <c r="G13" s="111" t="s">
        <v>10</v>
      </c>
      <c r="H13">
        <v>117</v>
      </c>
    </row>
    <row r="14" spans="1:8" ht="40.5" x14ac:dyDescent="0.25">
      <c r="A14" s="67" t="s">
        <v>9</v>
      </c>
      <c r="B14" s="68">
        <f>Корпус!D16</f>
        <v>378</v>
      </c>
      <c r="D14" s="8" t="s">
        <v>18</v>
      </c>
      <c r="E14" s="33">
        <v>88</v>
      </c>
      <c r="G14" s="111" t="s">
        <v>240</v>
      </c>
      <c r="H14">
        <v>657</v>
      </c>
    </row>
    <row r="15" spans="1:8" ht="18.75" x14ac:dyDescent="0.25">
      <c r="A15" s="67" t="s">
        <v>7</v>
      </c>
      <c r="B15" s="68">
        <f>Корпус!D17</f>
        <v>429</v>
      </c>
      <c r="D15" s="8" t="s">
        <v>73</v>
      </c>
      <c r="E15" s="33">
        <v>462</v>
      </c>
    </row>
    <row r="16" spans="1:8" ht="18.75" x14ac:dyDescent="0.25">
      <c r="A16" s="67" t="s">
        <v>5</v>
      </c>
      <c r="B16" s="69">
        <f>Корпус!D12</f>
        <v>215</v>
      </c>
      <c r="D16" s="8" t="s">
        <v>13</v>
      </c>
      <c r="E16" s="33">
        <v>434</v>
      </c>
    </row>
    <row r="17" spans="1:2" ht="19.5" thickBot="1" x14ac:dyDescent="0.3">
      <c r="A17" s="67" t="s">
        <v>192</v>
      </c>
      <c r="B17" s="57">
        <f>Корпус!D11</f>
        <v>111</v>
      </c>
    </row>
    <row r="18" spans="1:2" ht="20.25" x14ac:dyDescent="0.3">
      <c r="A18" s="51" t="s">
        <v>47</v>
      </c>
      <c r="B18" s="58">
        <v>270</v>
      </c>
    </row>
    <row r="19" spans="1:2" ht="20.25" x14ac:dyDescent="0.3">
      <c r="A19" s="64" t="s">
        <v>48</v>
      </c>
      <c r="B19" s="65">
        <v>270</v>
      </c>
    </row>
    <row r="20" spans="1:2" ht="20.25" x14ac:dyDescent="0.3">
      <c r="A20" s="52" t="s">
        <v>49</v>
      </c>
      <c r="B20" s="59">
        <v>270</v>
      </c>
    </row>
    <row r="21" spans="1:2" ht="32.25" thickBot="1" x14ac:dyDescent="0.35">
      <c r="A21" s="62" t="s">
        <v>50</v>
      </c>
      <c r="B21" s="63">
        <v>657</v>
      </c>
    </row>
    <row r="22" spans="1:2" x14ac:dyDescent="0.25">
      <c r="A22" s="39"/>
      <c r="B22" s="40"/>
    </row>
    <row r="23" spans="1:2" ht="16.5" thickBot="1" x14ac:dyDescent="0.3">
      <c r="A23" s="39"/>
      <c r="B23" s="40"/>
    </row>
    <row r="24" spans="1:2" x14ac:dyDescent="0.25">
      <c r="A24" s="28" t="s">
        <v>12</v>
      </c>
      <c r="B24" s="35">
        <f>'для айпи'!E15</f>
        <v>462</v>
      </c>
    </row>
    <row r="25" spans="1:2" ht="16.5" thickBot="1" x14ac:dyDescent="0.3">
      <c r="A25" s="29" t="s">
        <v>13</v>
      </c>
      <c r="B25" s="36">
        <f>'для айпи'!E16</f>
        <v>434</v>
      </c>
    </row>
    <row r="26" spans="1:2" x14ac:dyDescent="0.25">
      <c r="A26" s="34"/>
      <c r="B26" s="37"/>
    </row>
    <row r="27" spans="1:2" x14ac:dyDescent="0.25">
      <c r="A27" s="53" t="s">
        <v>51</v>
      </c>
      <c r="B27" s="38">
        <v>473</v>
      </c>
    </row>
    <row r="28" spans="1:2" x14ac:dyDescent="0.25">
      <c r="A28" s="53" t="s">
        <v>52</v>
      </c>
      <c r="B28" s="38">
        <v>1443</v>
      </c>
    </row>
  </sheetData>
  <mergeCells count="2">
    <mergeCell ref="A1:B1"/>
    <mergeCell ref="A10:B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80"/>
  <sheetViews>
    <sheetView zoomScale="80" zoomScaleNormal="80" workbookViewId="0">
      <selection sqref="A1:B1"/>
    </sheetView>
  </sheetViews>
  <sheetFormatPr defaultRowHeight="15.75" x14ac:dyDescent="0.25"/>
  <cols>
    <col min="1" max="1" width="55.75" customWidth="1"/>
    <col min="2" max="2" width="21.625" customWidth="1"/>
  </cols>
  <sheetData>
    <row r="1" spans="1:2" ht="31.5" x14ac:dyDescent="0.5">
      <c r="A1" s="120" t="s">
        <v>199</v>
      </c>
      <c r="B1" s="120"/>
    </row>
    <row r="2" spans="1:2" ht="79.5" customHeight="1" x14ac:dyDescent="0.25">
      <c r="A2" s="113" t="s">
        <v>275</v>
      </c>
      <c r="B2" s="114"/>
    </row>
    <row r="3" spans="1:2" ht="20.25" x14ac:dyDescent="0.25">
      <c r="A3" s="137" t="s">
        <v>294</v>
      </c>
      <c r="B3" s="80">
        <f>'для айпи'!B6+'для айпи'!H5+'для айпи'!H14-'для айпи'!H13</f>
        <v>2448</v>
      </c>
    </row>
    <row r="4" spans="1:2" ht="20.25" x14ac:dyDescent="0.25">
      <c r="A4" s="137" t="s">
        <v>295</v>
      </c>
      <c r="B4" s="80">
        <f>'для айпи'!B6+'для айпи'!H7+'для айпи'!H14-'для айпи'!H13</f>
        <v>2630</v>
      </c>
    </row>
    <row r="5" spans="1:2" ht="20.25" x14ac:dyDescent="0.25">
      <c r="A5" s="138" t="s">
        <v>296</v>
      </c>
      <c r="B5" s="80">
        <f>'для айпи'!B6+'для айпи'!H6+'для айпи'!H14-'для айпи'!H13</f>
        <v>2861</v>
      </c>
    </row>
    <row r="6" spans="1:2" ht="20.25" x14ac:dyDescent="0.25">
      <c r="A6" s="139" t="s">
        <v>297</v>
      </c>
      <c r="B6" s="80">
        <f>'для айпи'!B6+'для айпи'!H8+'для айпи'!H14-'для айпи'!H13</f>
        <v>3059</v>
      </c>
    </row>
    <row r="7" spans="1:2" ht="20.25" x14ac:dyDescent="0.25">
      <c r="A7" s="137" t="s">
        <v>298</v>
      </c>
      <c r="B7" s="80">
        <f>'для айпи'!B6+'для айпи'!H9+'для айпи'!H14-'для айпи'!H13</f>
        <v>3648</v>
      </c>
    </row>
    <row r="8" spans="1:2" ht="99.75" customHeight="1" x14ac:dyDescent="0.25">
      <c r="A8" s="113" t="s">
        <v>276</v>
      </c>
      <c r="B8" s="114"/>
    </row>
    <row r="9" spans="1:2" ht="20.25" x14ac:dyDescent="0.25">
      <c r="A9" s="139" t="s">
        <v>299</v>
      </c>
      <c r="B9" s="80">
        <f>'для айпи'!B5+'для айпи'!H5+'для айпи'!H14-'для айпи'!H13</f>
        <v>2295</v>
      </c>
    </row>
    <row r="10" spans="1:2" ht="20.25" x14ac:dyDescent="0.25">
      <c r="A10" s="137" t="s">
        <v>300</v>
      </c>
      <c r="B10" s="80">
        <f>'для айпи'!B5+'для айпи'!H7+'для айпи'!H14-'для айпи'!H13</f>
        <v>2477</v>
      </c>
    </row>
    <row r="11" spans="1:2" ht="20.25" x14ac:dyDescent="0.25">
      <c r="A11" s="138" t="s">
        <v>301</v>
      </c>
      <c r="B11" s="80">
        <f>'для айпи'!B5+'для айпи'!H6+'для айпи'!H14-'для айпи'!H13</f>
        <v>2708</v>
      </c>
    </row>
    <row r="12" spans="1:2" ht="20.25" x14ac:dyDescent="0.25">
      <c r="A12" s="137" t="s">
        <v>302</v>
      </c>
      <c r="B12" s="80">
        <f>'для айпи'!B5+'для айпи'!H8+'для айпи'!H14-'для айпи'!H13</f>
        <v>2906</v>
      </c>
    </row>
    <row r="13" spans="1:2" ht="20.25" x14ac:dyDescent="0.25">
      <c r="A13" s="137" t="s">
        <v>303</v>
      </c>
      <c r="B13" s="80">
        <f>'для айпи'!B5+'для айпи'!H9+'для айпи'!H14-'для айпи'!H13</f>
        <v>3495</v>
      </c>
    </row>
    <row r="14" spans="1:2" ht="69.75" customHeight="1" x14ac:dyDescent="0.25">
      <c r="A14" s="113" t="s">
        <v>235</v>
      </c>
      <c r="B14" s="114"/>
    </row>
    <row r="15" spans="1:2" ht="20.25" x14ac:dyDescent="0.25">
      <c r="A15" s="137" t="s">
        <v>304</v>
      </c>
      <c r="B15" s="80">
        <f>'для айпи'!B7+'для айпи'!H5</f>
        <v>1374</v>
      </c>
    </row>
    <row r="16" spans="1:2" ht="20.25" x14ac:dyDescent="0.25">
      <c r="A16" s="137" t="s">
        <v>305</v>
      </c>
      <c r="B16" s="80">
        <f>'для айпи'!B7+'для айпи'!H7</f>
        <v>1556</v>
      </c>
    </row>
    <row r="17" spans="1:2" ht="20.25" x14ac:dyDescent="0.25">
      <c r="A17" s="138" t="s">
        <v>306</v>
      </c>
      <c r="B17" s="80">
        <f>'для айпи'!B7+'для айпи'!H6</f>
        <v>1787</v>
      </c>
    </row>
    <row r="18" spans="1:2" ht="20.25" x14ac:dyDescent="0.25">
      <c r="A18" s="137" t="s">
        <v>307</v>
      </c>
      <c r="B18" s="80">
        <f>'для айпи'!B7+'для айпи'!H8</f>
        <v>1985</v>
      </c>
    </row>
    <row r="19" spans="1:2" ht="20.25" x14ac:dyDescent="0.25">
      <c r="A19" s="137" t="s">
        <v>308</v>
      </c>
      <c r="B19" s="80">
        <f>'для айпи'!B7+'для айпи'!H9</f>
        <v>2574</v>
      </c>
    </row>
    <row r="20" spans="1:2" ht="82.5" customHeight="1" x14ac:dyDescent="0.25">
      <c r="A20" s="113" t="s">
        <v>277</v>
      </c>
      <c r="B20" s="80"/>
    </row>
    <row r="21" spans="1:2" ht="20.25" x14ac:dyDescent="0.25">
      <c r="A21" s="137" t="s">
        <v>309</v>
      </c>
      <c r="B21" s="80">
        <f>'для айпи'!B4+'для айпи'!H5</f>
        <v>1603</v>
      </c>
    </row>
    <row r="22" spans="1:2" ht="20.25" x14ac:dyDescent="0.25">
      <c r="A22" s="137" t="s">
        <v>310</v>
      </c>
      <c r="B22" s="80">
        <f>'для айпи'!B4+'для айпи'!H7</f>
        <v>1785</v>
      </c>
    </row>
    <row r="23" spans="1:2" ht="20.25" x14ac:dyDescent="0.25">
      <c r="A23" s="138" t="s">
        <v>311</v>
      </c>
      <c r="B23" s="80">
        <f>'для айпи'!B4+'для айпи'!H6</f>
        <v>2016</v>
      </c>
    </row>
    <row r="24" spans="1:2" ht="20.25" x14ac:dyDescent="0.25">
      <c r="A24" s="139" t="s">
        <v>312</v>
      </c>
      <c r="B24" s="80">
        <f>'для айпи'!B4+'для айпи'!H8</f>
        <v>2214</v>
      </c>
    </row>
    <row r="25" spans="1:2" ht="20.25" x14ac:dyDescent="0.25">
      <c r="A25" s="137" t="s">
        <v>313</v>
      </c>
      <c r="B25" s="80">
        <f>'для айпи'!B4+'для айпи'!H9</f>
        <v>2803</v>
      </c>
    </row>
    <row r="26" spans="1:2" ht="81.75" customHeight="1" x14ac:dyDescent="0.25">
      <c r="A26" s="113" t="s">
        <v>235</v>
      </c>
      <c r="B26" s="80"/>
    </row>
    <row r="27" spans="1:2" ht="20.25" x14ac:dyDescent="0.25">
      <c r="A27" s="137" t="s">
        <v>314</v>
      </c>
      <c r="B27" s="80">
        <f>'для айпи'!B8+'для айпи'!H5</f>
        <v>1221</v>
      </c>
    </row>
    <row r="28" spans="1:2" ht="20.25" x14ac:dyDescent="0.25">
      <c r="A28" s="137" t="s">
        <v>315</v>
      </c>
      <c r="B28" s="80">
        <f>'для айпи'!B8+'для айпи'!H7</f>
        <v>1403</v>
      </c>
    </row>
    <row r="29" spans="1:2" ht="20.25" x14ac:dyDescent="0.25">
      <c r="A29" s="138" t="s">
        <v>316</v>
      </c>
      <c r="B29" s="80">
        <f>'для айпи'!B8+'для айпи'!H6</f>
        <v>1634</v>
      </c>
    </row>
    <row r="30" spans="1:2" ht="20.25" x14ac:dyDescent="0.25">
      <c r="A30" s="137" t="s">
        <v>317</v>
      </c>
      <c r="B30" s="80">
        <f>'для айпи'!B8+'для айпи'!H8</f>
        <v>1832</v>
      </c>
    </row>
    <row r="31" spans="1:2" ht="20.25" x14ac:dyDescent="0.25">
      <c r="A31" s="137" t="s">
        <v>318</v>
      </c>
      <c r="B31" s="80">
        <f>'для айпи'!B8+'для айпи'!H9</f>
        <v>2421</v>
      </c>
    </row>
    <row r="32" spans="1:2" ht="76.5" customHeight="1" x14ac:dyDescent="0.25">
      <c r="A32" s="113" t="s">
        <v>237</v>
      </c>
      <c r="B32" s="80"/>
    </row>
    <row r="33" spans="1:2" ht="20.25" x14ac:dyDescent="0.25">
      <c r="A33" s="139" t="s">
        <v>319</v>
      </c>
      <c r="B33" s="80">
        <f>'для айпи'!B3+'для айпи'!H5</f>
        <v>1298</v>
      </c>
    </row>
    <row r="34" spans="1:2" ht="20.25" x14ac:dyDescent="0.25">
      <c r="A34" s="139" t="s">
        <v>320</v>
      </c>
      <c r="B34" s="80">
        <f>'для айпи'!B3+'для айпи'!H7</f>
        <v>1480</v>
      </c>
    </row>
    <row r="35" spans="1:2" ht="20.25" x14ac:dyDescent="0.25">
      <c r="A35" s="138" t="s">
        <v>321</v>
      </c>
      <c r="B35" s="80">
        <f>'для айпи'!B3+'для айпи'!H6</f>
        <v>1711</v>
      </c>
    </row>
    <row r="36" spans="1:2" ht="20.25" x14ac:dyDescent="0.25">
      <c r="A36" s="139" t="s">
        <v>322</v>
      </c>
      <c r="B36" s="80">
        <f>'для айпи'!B3+'для айпи'!H8</f>
        <v>1909</v>
      </c>
    </row>
    <row r="37" spans="1:2" ht="20.25" x14ac:dyDescent="0.25">
      <c r="A37" s="137" t="s">
        <v>323</v>
      </c>
      <c r="B37" s="80">
        <f>'для айпи'!B3+'для айпи'!H9</f>
        <v>2498</v>
      </c>
    </row>
    <row r="38" spans="1:2" ht="79.5" customHeight="1" x14ac:dyDescent="0.25">
      <c r="A38" s="113" t="s">
        <v>241</v>
      </c>
      <c r="B38" s="80"/>
    </row>
    <row r="39" spans="1:2" ht="20.25" x14ac:dyDescent="0.25">
      <c r="A39" s="137" t="s">
        <v>324</v>
      </c>
      <c r="B39" s="80">
        <f>'для айпи'!B2+'для айпи'!H5</f>
        <v>1298</v>
      </c>
    </row>
    <row r="40" spans="1:2" ht="20.25" x14ac:dyDescent="0.25">
      <c r="A40" s="137" t="s">
        <v>325</v>
      </c>
      <c r="B40" s="80">
        <f>'для айпи'!B2+'для айпи'!H7</f>
        <v>1480</v>
      </c>
    </row>
    <row r="41" spans="1:2" ht="20.25" x14ac:dyDescent="0.25">
      <c r="A41" s="138" t="s">
        <v>326</v>
      </c>
      <c r="B41" s="80">
        <f>'для айпи'!B2+'для айпи'!H6</f>
        <v>1711</v>
      </c>
    </row>
    <row r="42" spans="1:2" ht="20.25" x14ac:dyDescent="0.25">
      <c r="A42" s="137" t="s">
        <v>327</v>
      </c>
      <c r="B42" s="80">
        <f>'для айпи'!B2+'для айпи'!H8</f>
        <v>1909</v>
      </c>
    </row>
    <row r="43" spans="1:2" ht="20.25" x14ac:dyDescent="0.25">
      <c r="A43" s="137" t="s">
        <v>328</v>
      </c>
      <c r="B43" s="80">
        <f>'для айпи'!B2+'для айпи'!H9</f>
        <v>2498</v>
      </c>
    </row>
    <row r="45" spans="1:2" ht="31.5" x14ac:dyDescent="0.5">
      <c r="A45" s="120" t="s">
        <v>201</v>
      </c>
      <c r="B45" s="120"/>
    </row>
    <row r="46" spans="1:2" ht="76.5" customHeight="1" x14ac:dyDescent="0.25">
      <c r="A46" s="113" t="s">
        <v>283</v>
      </c>
      <c r="B46" s="114"/>
    </row>
    <row r="47" spans="1:2" ht="20.25" x14ac:dyDescent="0.25">
      <c r="A47" s="137" t="s">
        <v>329</v>
      </c>
      <c r="B47" s="80">
        <f>'для айпи'!B15+'для айпи'!H5+'для айпи'!H14-'для айпи'!H13</f>
        <v>1656</v>
      </c>
    </row>
    <row r="48" spans="1:2" ht="20.25" x14ac:dyDescent="0.25">
      <c r="A48" s="137" t="s">
        <v>330</v>
      </c>
      <c r="B48" s="80">
        <f>'для айпи'!B15+'для айпи'!H7+'для айпи'!H14-'для айпи'!H13</f>
        <v>1838</v>
      </c>
    </row>
    <row r="49" spans="1:2" ht="20.25" x14ac:dyDescent="0.25">
      <c r="A49" s="138" t="s">
        <v>331</v>
      </c>
      <c r="B49" s="80">
        <f>'для айпи'!B15+'для айпи'!H6+'для айпи'!H14-'для айпи'!H13</f>
        <v>2069</v>
      </c>
    </row>
    <row r="50" spans="1:2" ht="20.25" x14ac:dyDescent="0.25">
      <c r="A50" s="137" t="s">
        <v>332</v>
      </c>
      <c r="B50" s="80">
        <f>'для айпи'!B15+'для айпи'!H8+'для айпи'!H14-'для айпи'!H13</f>
        <v>2267</v>
      </c>
    </row>
    <row r="51" spans="1:2" ht="20.25" x14ac:dyDescent="0.25">
      <c r="A51" s="139" t="s">
        <v>333</v>
      </c>
      <c r="B51" s="80">
        <f>'для айпи'!B15+'для айпи'!H9-'для айпи'!H13+'для айпи'!H14</f>
        <v>2856</v>
      </c>
    </row>
    <row r="52" spans="1:2" ht="73.5" customHeight="1" x14ac:dyDescent="0.25">
      <c r="A52" s="113" t="s">
        <v>282</v>
      </c>
      <c r="B52" s="80"/>
    </row>
    <row r="53" spans="1:2" ht="20.25" x14ac:dyDescent="0.25">
      <c r="A53" s="137" t="s">
        <v>334</v>
      </c>
      <c r="B53" s="80">
        <f>'для айпи'!B11+'для айпи'!H5</f>
        <v>945</v>
      </c>
    </row>
    <row r="54" spans="1:2" ht="20.25" x14ac:dyDescent="0.25">
      <c r="A54" s="137" t="s">
        <v>335</v>
      </c>
      <c r="B54" s="80">
        <f>'для айпи'!B11+'для айпи'!H7</f>
        <v>1127</v>
      </c>
    </row>
    <row r="55" spans="1:2" ht="20.25" x14ac:dyDescent="0.25">
      <c r="A55" s="138" t="s">
        <v>336</v>
      </c>
      <c r="B55" s="80">
        <f>'для айпи'!B11+'для айпи'!H6</f>
        <v>1358</v>
      </c>
    </row>
    <row r="56" spans="1:2" ht="20.25" x14ac:dyDescent="0.25">
      <c r="A56" s="137" t="s">
        <v>337</v>
      </c>
      <c r="B56" s="80">
        <f>'для айпи'!B11+'для айпи'!H8</f>
        <v>1556</v>
      </c>
    </row>
    <row r="57" spans="1:2" ht="20.25" x14ac:dyDescent="0.25">
      <c r="A57" s="137" t="s">
        <v>338</v>
      </c>
      <c r="B57" s="80">
        <f>'для айпи'!B11+'для айпи'!H9</f>
        <v>2145</v>
      </c>
    </row>
    <row r="58" spans="1:2" ht="73.5" customHeight="1" x14ac:dyDescent="0.25">
      <c r="A58" s="113" t="s">
        <v>281</v>
      </c>
      <c r="B58" s="80"/>
    </row>
    <row r="59" spans="1:2" ht="20.25" x14ac:dyDescent="0.25">
      <c r="A59" s="137" t="s">
        <v>339</v>
      </c>
      <c r="B59" s="80">
        <f>'для айпи'!B16+'для айпи'!H5</f>
        <v>902</v>
      </c>
    </row>
    <row r="60" spans="1:2" ht="20.25" x14ac:dyDescent="0.25">
      <c r="A60" s="137" t="s">
        <v>340</v>
      </c>
      <c r="B60" s="80">
        <f>'для айпи'!B16+'для айпи'!H7</f>
        <v>1084</v>
      </c>
    </row>
    <row r="61" spans="1:2" ht="20.25" x14ac:dyDescent="0.25">
      <c r="A61" s="138" t="s">
        <v>341</v>
      </c>
      <c r="B61" s="80">
        <f>'для айпи'!B16+'для айпи'!H6</f>
        <v>1315</v>
      </c>
    </row>
    <row r="62" spans="1:2" ht="20.25" x14ac:dyDescent="0.25">
      <c r="A62" s="137" t="s">
        <v>342</v>
      </c>
      <c r="B62" s="80">
        <f>'для айпи'!B16+'для айпи'!H8</f>
        <v>1513</v>
      </c>
    </row>
    <row r="63" spans="1:2" ht="20.25" x14ac:dyDescent="0.25">
      <c r="A63" s="137" t="s">
        <v>343</v>
      </c>
      <c r="B63" s="80">
        <f>'для айпи'!B16+'для айпи'!H9</f>
        <v>2102</v>
      </c>
    </row>
    <row r="64" spans="1:2" ht="62.25" customHeight="1" x14ac:dyDescent="0.25">
      <c r="A64" s="113" t="s">
        <v>280</v>
      </c>
      <c r="B64" s="80"/>
    </row>
    <row r="65" spans="1:2" ht="20.25" x14ac:dyDescent="0.25">
      <c r="A65" s="139" t="s">
        <v>344</v>
      </c>
      <c r="B65" s="80">
        <f>'для айпи'!B12+'для айпи'!H5</f>
        <v>841</v>
      </c>
    </row>
    <row r="66" spans="1:2" ht="20.25" x14ac:dyDescent="0.25">
      <c r="A66" s="137" t="s">
        <v>345</v>
      </c>
      <c r="B66" s="80">
        <f>'для айпи'!B12+'для айпи'!H7</f>
        <v>1023</v>
      </c>
    </row>
    <row r="67" spans="1:2" ht="20.25" x14ac:dyDescent="0.25">
      <c r="A67" s="138" t="s">
        <v>346</v>
      </c>
      <c r="B67" s="80">
        <f>'для айпи'!B12+'для айпи'!H6</f>
        <v>1254</v>
      </c>
    </row>
    <row r="68" spans="1:2" ht="20.25" x14ac:dyDescent="0.25">
      <c r="A68" s="137" t="s">
        <v>347</v>
      </c>
      <c r="B68" s="80">
        <f>'для айпи'!B12+'для айпи'!H8</f>
        <v>1452</v>
      </c>
    </row>
    <row r="69" spans="1:2" ht="20.25" x14ac:dyDescent="0.25">
      <c r="A69" s="137" t="s">
        <v>348</v>
      </c>
      <c r="B69" s="80">
        <f>'для айпи'!B12+'для айпи'!H9</f>
        <v>2041</v>
      </c>
    </row>
    <row r="70" spans="1:2" ht="69" customHeight="1" x14ac:dyDescent="0.25">
      <c r="A70" s="113" t="s">
        <v>279</v>
      </c>
      <c r="B70" s="80"/>
    </row>
    <row r="71" spans="1:2" ht="20.25" x14ac:dyDescent="0.25">
      <c r="A71" s="139" t="s">
        <v>349</v>
      </c>
      <c r="B71" s="80">
        <f>'для айпи'!B14+'для айпи'!H5</f>
        <v>1065</v>
      </c>
    </row>
    <row r="72" spans="1:2" ht="20.25" x14ac:dyDescent="0.25">
      <c r="A72" s="137" t="s">
        <v>350</v>
      </c>
      <c r="B72" s="80">
        <f>'для айпи'!B14+'для айпи'!H7</f>
        <v>1247</v>
      </c>
    </row>
    <row r="73" spans="1:2" ht="20.25" x14ac:dyDescent="0.25">
      <c r="A73" s="138" t="s">
        <v>351</v>
      </c>
      <c r="B73" s="80">
        <f>'для айпи'!B14+'для айпи'!H6</f>
        <v>1478</v>
      </c>
    </row>
    <row r="74" spans="1:2" ht="20.25" x14ac:dyDescent="0.25">
      <c r="A74" s="137" t="s">
        <v>352</v>
      </c>
      <c r="B74" s="80">
        <f>'для айпи'!B14+'для айпи'!H8</f>
        <v>1676</v>
      </c>
    </row>
    <row r="75" spans="1:2" ht="20.25" x14ac:dyDescent="0.25">
      <c r="A75" s="137" t="s">
        <v>353</v>
      </c>
      <c r="B75" s="80">
        <f>'для айпи'!B14+'для айпи'!H9</f>
        <v>2265</v>
      </c>
    </row>
    <row r="76" spans="1:2" ht="69.75" customHeight="1" x14ac:dyDescent="0.25">
      <c r="A76" s="113" t="s">
        <v>278</v>
      </c>
      <c r="B76" s="80"/>
    </row>
    <row r="77" spans="1:2" ht="20.25" x14ac:dyDescent="0.25">
      <c r="A77" s="137" t="s">
        <v>354</v>
      </c>
      <c r="B77" s="80">
        <f>'для айпи'!B13+'для айпи'!H7</f>
        <v>1157</v>
      </c>
    </row>
    <row r="78" spans="1:2" ht="20.25" x14ac:dyDescent="0.25">
      <c r="A78" s="138" t="s">
        <v>355</v>
      </c>
      <c r="B78" s="80">
        <f>'для айпи'!B13+'для айпи'!H6</f>
        <v>1388</v>
      </c>
    </row>
    <row r="79" spans="1:2" ht="20.25" x14ac:dyDescent="0.25">
      <c r="A79" s="139" t="s">
        <v>356</v>
      </c>
      <c r="B79" s="80">
        <f>'для айпи'!B13+'для айпи'!H8</f>
        <v>1586</v>
      </c>
    </row>
    <row r="80" spans="1:2" ht="20.25" x14ac:dyDescent="0.25">
      <c r="A80" s="137" t="s">
        <v>357</v>
      </c>
      <c r="B80" s="80">
        <f>'для айпи'!B13+'для айпи'!H9</f>
        <v>2175</v>
      </c>
    </row>
  </sheetData>
  <sheetProtection password="EC13" sheet="1" objects="1" scenarios="1"/>
  <mergeCells count="2">
    <mergeCell ref="A1:B1"/>
    <mergeCell ref="A45:B4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C158"/>
  <sheetViews>
    <sheetView topLeftCell="A160" zoomScale="80" zoomScaleNormal="80" workbookViewId="0">
      <selection sqref="A1:B1"/>
    </sheetView>
  </sheetViews>
  <sheetFormatPr defaultRowHeight="15.75" x14ac:dyDescent="0.25"/>
  <cols>
    <col min="1" max="1" width="77.875" customWidth="1"/>
    <col min="2" max="2" width="17.5" style="41" customWidth="1"/>
    <col min="3" max="5" width="8.75" customWidth="1"/>
  </cols>
  <sheetData>
    <row r="1" spans="1:2" ht="31.5" x14ac:dyDescent="0.5">
      <c r="A1" s="135" t="s">
        <v>199</v>
      </c>
      <c r="B1" s="135"/>
    </row>
    <row r="2" spans="1:2" ht="139.5" customHeight="1" x14ac:dyDescent="0.25">
      <c r="A2" s="85" t="s">
        <v>98</v>
      </c>
      <c r="B2" s="99"/>
    </row>
    <row r="3" spans="1:2" ht="20.25" x14ac:dyDescent="0.25">
      <c r="A3" s="93" t="s">
        <v>90</v>
      </c>
      <c r="B3" s="80">
        <f>'для айпи'!B5+'для айпи'!B21-'для айпи'!B19+'для айпи'!E3</f>
        <v>3453</v>
      </c>
    </row>
    <row r="4" spans="1:2" ht="20.25" x14ac:dyDescent="0.25">
      <c r="A4" s="83" t="s">
        <v>200</v>
      </c>
      <c r="B4" s="81">
        <f>'для айпи'!B5+'для айпи'!B21-'для айпи'!B19+'для айпи'!E2</f>
        <v>3758</v>
      </c>
    </row>
    <row r="5" spans="1:2" ht="20.25" x14ac:dyDescent="0.25">
      <c r="A5" s="93" t="s">
        <v>88</v>
      </c>
      <c r="B5" s="80">
        <f>'для айпи'!B5+'для айпи'!B21-'для айпи'!B19+'для айпи'!E6</f>
        <v>3416</v>
      </c>
    </row>
    <row r="6" spans="1:2" ht="20.25" x14ac:dyDescent="0.25">
      <c r="A6" s="93" t="s">
        <v>89</v>
      </c>
      <c r="B6" s="80">
        <f>'для айпи'!B5+'для айпи'!B21-'для айпи'!B19+'для айпи'!E7</f>
        <v>3972</v>
      </c>
    </row>
    <row r="7" spans="1:2" ht="20.25" x14ac:dyDescent="0.25">
      <c r="A7" s="83" t="s">
        <v>84</v>
      </c>
      <c r="B7" s="81">
        <f>'для айпи'!B5+'для айпи'!B21-'для айпи'!B19+'для айпи'!E8</f>
        <v>4190</v>
      </c>
    </row>
    <row r="8" spans="1:2" ht="20.25" customHeight="1" x14ac:dyDescent="0.25">
      <c r="A8" s="83" t="s">
        <v>85</v>
      </c>
      <c r="B8" s="81">
        <f>'для айпи'!B5+'для айпи'!B21-'для айпи'!B19+'для айпи'!E9</f>
        <v>4475</v>
      </c>
    </row>
    <row r="9" spans="1:2" ht="20.25" customHeight="1" x14ac:dyDescent="0.25">
      <c r="A9" s="83" t="s">
        <v>86</v>
      </c>
      <c r="B9" s="81">
        <f>'для айпи'!B5+'для айпи'!B21-'для айпи'!B19+'для айпи'!E4</f>
        <v>4335</v>
      </c>
    </row>
    <row r="10" spans="1:2" ht="37.5" customHeight="1" x14ac:dyDescent="0.25">
      <c r="A10" s="83" t="s">
        <v>87</v>
      </c>
      <c r="B10" s="81">
        <f>'для айпи'!B5+'для айпи'!B21-'для айпи'!B19+'для айпи'!E5</f>
        <v>4993</v>
      </c>
    </row>
    <row r="11" spans="1:2" ht="18.75" customHeight="1" x14ac:dyDescent="0.25">
      <c r="A11" s="13"/>
    </row>
    <row r="12" spans="1:2" ht="146.25" customHeight="1" x14ac:dyDescent="0.25">
      <c r="A12" s="85" t="s">
        <v>99</v>
      </c>
      <c r="B12" s="99"/>
    </row>
    <row r="13" spans="1:2" ht="18.75" x14ac:dyDescent="0.25">
      <c r="A13" s="83" t="s">
        <v>97</v>
      </c>
      <c r="B13" s="82">
        <f>'для айпи'!B4+'для айпи'!E3</f>
        <v>2914</v>
      </c>
    </row>
    <row r="14" spans="1:2" ht="20.25" x14ac:dyDescent="0.25">
      <c r="A14" s="83" t="s">
        <v>207</v>
      </c>
      <c r="B14" s="82">
        <f>'для айпи'!B4+'для айпи'!E2</f>
        <v>3219</v>
      </c>
    </row>
    <row r="15" spans="1:2" ht="18.75" x14ac:dyDescent="0.25">
      <c r="A15" s="83" t="s">
        <v>91</v>
      </c>
      <c r="B15" s="82">
        <f>'для айпи'!B4+'для айпи'!E6</f>
        <v>2877</v>
      </c>
    </row>
    <row r="16" spans="1:2" ht="18.75" x14ac:dyDescent="0.25">
      <c r="A16" s="83" t="s">
        <v>92</v>
      </c>
      <c r="B16" s="82">
        <f>'для айпи'!B4+'для айпи'!E7</f>
        <v>3433</v>
      </c>
    </row>
    <row r="17" spans="1:2" ht="18.75" x14ac:dyDescent="0.25">
      <c r="A17" s="83" t="s">
        <v>93</v>
      </c>
      <c r="B17" s="82">
        <f>'для айпи'!B4+'для айпи'!E8</f>
        <v>3651</v>
      </c>
    </row>
    <row r="18" spans="1:2" ht="18.75" x14ac:dyDescent="0.25">
      <c r="A18" s="83" t="s">
        <v>94</v>
      </c>
      <c r="B18" s="82">
        <f>'для айпи'!B4+'для айпи'!E9</f>
        <v>3936</v>
      </c>
    </row>
    <row r="19" spans="1:2" ht="20.25" x14ac:dyDescent="0.25">
      <c r="A19" s="83" t="s">
        <v>95</v>
      </c>
      <c r="B19" s="82">
        <f>'для айпи'!B4+'для айпи'!E4</f>
        <v>3796</v>
      </c>
    </row>
    <row r="20" spans="1:2" ht="20.25" x14ac:dyDescent="0.25">
      <c r="A20" s="83" t="s">
        <v>96</v>
      </c>
      <c r="B20" s="82">
        <f>'для айпи'!B4+'для айпи'!E5</f>
        <v>4454</v>
      </c>
    </row>
    <row r="21" spans="1:2" ht="18.75" x14ac:dyDescent="0.25">
      <c r="A21" s="83" t="s">
        <v>208</v>
      </c>
      <c r="B21" s="82">
        <f>'для айпи'!B4+'для айпи'!E10</f>
        <v>4881</v>
      </c>
    </row>
    <row r="22" spans="1:2" ht="15.75" customHeight="1" x14ac:dyDescent="0.25">
      <c r="A22" s="15"/>
    </row>
    <row r="23" spans="1:2" ht="117" customHeight="1" x14ac:dyDescent="0.25">
      <c r="A23" s="85" t="s">
        <v>100</v>
      </c>
      <c r="B23" s="99"/>
    </row>
    <row r="24" spans="1:2" ht="18.75" x14ac:dyDescent="0.25">
      <c r="A24" s="83" t="s">
        <v>101</v>
      </c>
      <c r="B24" s="82">
        <f>'для айпи'!B8+'для айпи'!E3</f>
        <v>2532</v>
      </c>
    </row>
    <row r="25" spans="1:2" ht="18.75" x14ac:dyDescent="0.25">
      <c r="A25" s="83" t="s">
        <v>212</v>
      </c>
      <c r="B25" s="82">
        <f>'для айпи'!B8+'для айпи'!E2</f>
        <v>2837</v>
      </c>
    </row>
    <row r="26" spans="1:2" ht="18.75" x14ac:dyDescent="0.25">
      <c r="A26" s="83" t="s">
        <v>102</v>
      </c>
      <c r="B26" s="82">
        <f>'для айпи'!B8+'для айпи'!E6</f>
        <v>2495</v>
      </c>
    </row>
    <row r="27" spans="1:2" ht="18.75" x14ac:dyDescent="0.25">
      <c r="A27" s="83" t="s">
        <v>103</v>
      </c>
      <c r="B27" s="82">
        <f>'для айпи'!B8+'для айпи'!E7</f>
        <v>3051</v>
      </c>
    </row>
    <row r="28" spans="1:2" ht="18.75" x14ac:dyDescent="0.25">
      <c r="A28" s="83" t="s">
        <v>104</v>
      </c>
      <c r="B28" s="82">
        <f>'для айпи'!B8+'для айпи'!E8</f>
        <v>3269</v>
      </c>
    </row>
    <row r="29" spans="1:2" ht="18.75" x14ac:dyDescent="0.25">
      <c r="A29" s="83" t="s">
        <v>105</v>
      </c>
      <c r="B29" s="82">
        <f>'для айпи'!B8+'для айпи'!E9</f>
        <v>3554</v>
      </c>
    </row>
    <row r="30" spans="1:2" ht="18.75" x14ac:dyDescent="0.25">
      <c r="A30" s="83" t="s">
        <v>106</v>
      </c>
      <c r="B30" s="82">
        <f>'для айпи'!B8+'для айпи'!E4</f>
        <v>3414</v>
      </c>
    </row>
    <row r="31" spans="1:2" ht="18.75" x14ac:dyDescent="0.25">
      <c r="A31" s="83" t="s">
        <v>107</v>
      </c>
      <c r="B31" s="82">
        <f>'для айпи'!B8+'для айпи'!E5</f>
        <v>4072</v>
      </c>
    </row>
    <row r="32" spans="1:2" ht="23.25" customHeight="1" x14ac:dyDescent="0.25">
      <c r="A32" s="83" t="s">
        <v>213</v>
      </c>
      <c r="B32" s="82">
        <f>'для айпи'!B8+'для айпи'!E10</f>
        <v>4499</v>
      </c>
    </row>
    <row r="33" spans="1:2" ht="20.25" customHeight="1" x14ac:dyDescent="0.25">
      <c r="A33" s="14"/>
    </row>
    <row r="34" spans="1:2" ht="120" customHeight="1" x14ac:dyDescent="0.25">
      <c r="A34" s="85" t="s">
        <v>108</v>
      </c>
      <c r="B34" s="99"/>
    </row>
    <row r="35" spans="1:2" ht="18.75" x14ac:dyDescent="0.25">
      <c r="A35" s="83" t="s">
        <v>109</v>
      </c>
      <c r="B35" s="82">
        <f>'для айпи'!E3+'для айпи'!B3</f>
        <v>2609</v>
      </c>
    </row>
    <row r="36" spans="1:2" ht="20.25" x14ac:dyDescent="0.25">
      <c r="A36" s="83" t="s">
        <v>217</v>
      </c>
      <c r="B36" s="82">
        <f>'для айпи'!B3+'для айпи'!E2</f>
        <v>2914</v>
      </c>
    </row>
    <row r="37" spans="1:2" ht="18.75" x14ac:dyDescent="0.25">
      <c r="A37" s="83" t="s">
        <v>110</v>
      </c>
      <c r="B37" s="82">
        <f>'для айпи'!B3+'для айпи'!E6</f>
        <v>2572</v>
      </c>
    </row>
    <row r="38" spans="1:2" ht="18.75" x14ac:dyDescent="0.25">
      <c r="A38" s="83" t="s">
        <v>111</v>
      </c>
      <c r="B38" s="82">
        <f>'для айпи'!E7+'для айпи'!B3</f>
        <v>3128</v>
      </c>
    </row>
    <row r="39" spans="1:2" ht="18.75" x14ac:dyDescent="0.25">
      <c r="A39" s="83" t="s">
        <v>112</v>
      </c>
      <c r="B39" s="82">
        <f>'для айпи'!B3+'для айпи'!E8</f>
        <v>3346</v>
      </c>
    </row>
    <row r="40" spans="1:2" ht="18.75" x14ac:dyDescent="0.25">
      <c r="A40" s="83" t="s">
        <v>113</v>
      </c>
      <c r="B40" s="82">
        <f>'для айпи'!E9+'для айпи'!B3</f>
        <v>3631</v>
      </c>
    </row>
    <row r="41" spans="1:2" ht="20.25" x14ac:dyDescent="0.25">
      <c r="A41" s="83" t="s">
        <v>218</v>
      </c>
      <c r="B41" s="82">
        <f>'для айпи'!B3+'для айпи'!E4</f>
        <v>3491</v>
      </c>
    </row>
    <row r="42" spans="1:2" ht="20.25" x14ac:dyDescent="0.25">
      <c r="A42" s="83" t="s">
        <v>219</v>
      </c>
      <c r="B42" s="82">
        <f>'для айпи'!E5+'для айпи'!B3</f>
        <v>4149</v>
      </c>
    </row>
    <row r="43" spans="1:2" ht="18.75" x14ac:dyDescent="0.25">
      <c r="A43" s="77"/>
    </row>
    <row r="44" spans="1:2" ht="125.25" customHeight="1" x14ac:dyDescent="0.25">
      <c r="A44" s="85" t="s">
        <v>114</v>
      </c>
      <c r="B44" s="99"/>
    </row>
    <row r="45" spans="1:2" ht="18.75" x14ac:dyDescent="0.25">
      <c r="A45" s="83" t="s">
        <v>115</v>
      </c>
      <c r="B45" s="82">
        <f>'для айпи'!B2+'для айпи'!E3</f>
        <v>2609</v>
      </c>
    </row>
    <row r="46" spans="1:2" ht="20.25" x14ac:dyDescent="0.25">
      <c r="A46" s="83" t="s">
        <v>221</v>
      </c>
      <c r="B46" s="82">
        <f>'для айпи'!E2+'для айпи'!B2</f>
        <v>2914</v>
      </c>
    </row>
    <row r="47" spans="1:2" ht="18.75" x14ac:dyDescent="0.25">
      <c r="A47" s="83" t="s">
        <v>116</v>
      </c>
      <c r="B47" s="82">
        <f>'для айпи'!B2+'для айпи'!E6</f>
        <v>2572</v>
      </c>
    </row>
    <row r="48" spans="1:2" ht="18.75" x14ac:dyDescent="0.25">
      <c r="A48" s="83" t="s">
        <v>117</v>
      </c>
      <c r="B48" s="82">
        <f>'для айпи'!E7+'для айпи'!B2</f>
        <v>3128</v>
      </c>
    </row>
    <row r="49" spans="1:2" ht="18.75" customHeight="1" x14ac:dyDescent="0.25">
      <c r="A49" s="83" t="s">
        <v>118</v>
      </c>
      <c r="B49" s="82">
        <f>'для айпи'!B2+'для айпи'!E8</f>
        <v>3346</v>
      </c>
    </row>
    <row r="50" spans="1:2" ht="18.75" customHeight="1" x14ac:dyDescent="0.25">
      <c r="A50" s="83" t="s">
        <v>119</v>
      </c>
      <c r="B50" s="82">
        <f>'для айпи'!E9+'для айпи'!B2</f>
        <v>3631</v>
      </c>
    </row>
    <row r="51" spans="1:2" ht="24" customHeight="1" x14ac:dyDescent="0.25">
      <c r="A51" s="83" t="s">
        <v>120</v>
      </c>
      <c r="B51" s="82">
        <f>'для айпи'!E4+'для айпи'!B2</f>
        <v>3491</v>
      </c>
    </row>
    <row r="52" spans="1:2" ht="20.25" x14ac:dyDescent="0.25">
      <c r="A52" s="83" t="s">
        <v>121</v>
      </c>
      <c r="B52" s="82">
        <f>'для айпи'!B2+'для айпи'!E5</f>
        <v>4149</v>
      </c>
    </row>
    <row r="53" spans="1:2" ht="20.25" customHeight="1" x14ac:dyDescent="0.25">
      <c r="A53" s="77"/>
    </row>
    <row r="54" spans="1:2" ht="116.25" customHeight="1" x14ac:dyDescent="0.25">
      <c r="A54" s="85" t="s">
        <v>122</v>
      </c>
      <c r="B54" s="99"/>
    </row>
    <row r="55" spans="1:2" ht="18.75" x14ac:dyDescent="0.25">
      <c r="A55" s="83" t="s">
        <v>123</v>
      </c>
      <c r="B55" s="82">
        <f>'для айпи'!B7+'для айпи'!E3</f>
        <v>2685</v>
      </c>
    </row>
    <row r="56" spans="1:2" ht="20.25" x14ac:dyDescent="0.25">
      <c r="A56" s="83" t="s">
        <v>226</v>
      </c>
      <c r="B56" s="82">
        <f>'для айпи'!E2+'для айпи'!B7</f>
        <v>2990</v>
      </c>
    </row>
    <row r="57" spans="1:2" ht="18.75" x14ac:dyDescent="0.25">
      <c r="A57" s="83" t="s">
        <v>124</v>
      </c>
      <c r="B57" s="82">
        <f>'для айпи'!B7+'для айпи'!E6</f>
        <v>2648</v>
      </c>
    </row>
    <row r="58" spans="1:2" ht="18.75" x14ac:dyDescent="0.25">
      <c r="A58" s="83" t="s">
        <v>125</v>
      </c>
      <c r="B58" s="82">
        <f>'для айпи'!E7+'для айпи'!B7</f>
        <v>3204</v>
      </c>
    </row>
    <row r="59" spans="1:2" ht="18.75" x14ac:dyDescent="0.25">
      <c r="A59" s="83" t="s">
        <v>126</v>
      </c>
      <c r="B59" s="82">
        <f>'для айпи'!B7+'для айпи'!E8</f>
        <v>3422</v>
      </c>
    </row>
    <row r="60" spans="1:2" ht="18.75" x14ac:dyDescent="0.25">
      <c r="A60" s="83" t="s">
        <v>127</v>
      </c>
      <c r="B60" s="82">
        <f>'для айпи'!E9+'для айпи'!B7</f>
        <v>3707</v>
      </c>
    </row>
    <row r="61" spans="1:2" ht="20.25" x14ac:dyDescent="0.25">
      <c r="A61" s="83" t="s">
        <v>227</v>
      </c>
      <c r="B61" s="82">
        <f>'для айпи'!B7+'для айпи'!E4</f>
        <v>3567</v>
      </c>
    </row>
    <row r="62" spans="1:2" ht="20.25" x14ac:dyDescent="0.25">
      <c r="A62" s="83" t="s">
        <v>128</v>
      </c>
      <c r="B62" s="82">
        <f>'для айпи'!E5+'для айпи'!B7</f>
        <v>4225</v>
      </c>
    </row>
    <row r="63" spans="1:2" ht="18.75" x14ac:dyDescent="0.25">
      <c r="A63" s="83" t="s">
        <v>228</v>
      </c>
      <c r="B63" s="82">
        <f>'для айпи'!E10+'для айпи'!B7</f>
        <v>4652</v>
      </c>
    </row>
    <row r="64" spans="1:2" ht="22.5" customHeight="1" x14ac:dyDescent="0.25">
      <c r="A64" s="100"/>
    </row>
    <row r="65" spans="1:2" ht="181.5" customHeight="1" x14ac:dyDescent="0.25">
      <c r="A65" s="85" t="s">
        <v>129</v>
      </c>
      <c r="B65" s="99"/>
    </row>
    <row r="66" spans="1:2" ht="18.75" x14ac:dyDescent="0.25">
      <c r="A66" s="83" t="s">
        <v>130</v>
      </c>
      <c r="B66" s="82">
        <f>'для айпи'!B6+'для айпи'!B21-'для айпи'!B19+'для айпи'!E3</f>
        <v>3606</v>
      </c>
    </row>
    <row r="67" spans="1:2" ht="20.25" x14ac:dyDescent="0.25">
      <c r="A67" s="83" t="s">
        <v>229</v>
      </c>
      <c r="B67" s="82">
        <f>'для айпи'!B6+'для айпи'!B21-'для айпи'!B19+'для айпи'!E2</f>
        <v>3911</v>
      </c>
    </row>
    <row r="68" spans="1:2" ht="18.75" x14ac:dyDescent="0.25">
      <c r="A68" s="83" t="s">
        <v>131</v>
      </c>
      <c r="B68" s="82">
        <f>'для айпи'!B6+'для айпи'!B21-'для айпи'!B19+'для айпи'!E6</f>
        <v>3569</v>
      </c>
    </row>
    <row r="69" spans="1:2" ht="18.75" x14ac:dyDescent="0.25">
      <c r="A69" s="83" t="s">
        <v>132</v>
      </c>
      <c r="B69" s="82">
        <f>'для айпи'!B6+'для айпи'!B21-'для айпи'!B19+'для айпи'!E7</f>
        <v>4125</v>
      </c>
    </row>
    <row r="70" spans="1:2" ht="18.75" x14ac:dyDescent="0.25">
      <c r="A70" s="83" t="s">
        <v>133</v>
      </c>
      <c r="B70" s="82">
        <f>'для айпи'!E8+'для айпи'!B21-'для айпи'!B19+'для айпи'!B6</f>
        <v>4343</v>
      </c>
    </row>
    <row r="71" spans="1:2" ht="18.75" x14ac:dyDescent="0.25">
      <c r="A71" s="83" t="s">
        <v>134</v>
      </c>
      <c r="B71" s="82">
        <f>'для айпи'!B6+'для айпи'!B21-'для айпи'!B19+'для айпи'!E9</f>
        <v>4628</v>
      </c>
    </row>
    <row r="72" spans="1:2" ht="20.25" x14ac:dyDescent="0.25">
      <c r="A72" s="83" t="s">
        <v>231</v>
      </c>
      <c r="B72" s="82">
        <f>'для айпи'!E4+'для айпи'!B21-'для айпи'!B19+'для айпи'!B6</f>
        <v>4488</v>
      </c>
    </row>
    <row r="73" spans="1:2" ht="20.25" x14ac:dyDescent="0.25">
      <c r="A73" s="83" t="s">
        <v>232</v>
      </c>
      <c r="B73" s="82">
        <f>'для айпи'!B6+'для айпи'!B21-'для айпи'!B19+'для айпи'!E5</f>
        <v>5146</v>
      </c>
    </row>
    <row r="74" spans="1:2" ht="18.75" x14ac:dyDescent="0.25">
      <c r="A74" s="83" t="s">
        <v>230</v>
      </c>
      <c r="B74" s="82">
        <f>'для айпи'!E10+'для айпи'!B21-'для айпи'!B19+'для айпи'!B6</f>
        <v>5573</v>
      </c>
    </row>
    <row r="75" spans="1:2" ht="18.75" x14ac:dyDescent="0.25">
      <c r="A75" s="100"/>
    </row>
    <row r="76" spans="1:2" ht="121.5" x14ac:dyDescent="0.25">
      <c r="A76" s="85" t="s">
        <v>135</v>
      </c>
      <c r="B76" s="99"/>
    </row>
    <row r="77" spans="1:2" ht="18.75" x14ac:dyDescent="0.25">
      <c r="A77" s="83" t="s">
        <v>233</v>
      </c>
      <c r="B77" s="82">
        <f>'для айпи'!E11+'для айпи'!B9</f>
        <v>5414</v>
      </c>
    </row>
    <row r="78" spans="1:2" ht="18.75" x14ac:dyDescent="0.25">
      <c r="A78" s="83" t="s">
        <v>234</v>
      </c>
      <c r="B78" s="82">
        <f>'для айпи'!B9+'для айпи'!B27+'для айпи'!E11</f>
        <v>5887</v>
      </c>
    </row>
    <row r="79" spans="1:2" ht="22.5" customHeight="1" x14ac:dyDescent="0.25">
      <c r="A79" s="78"/>
    </row>
    <row r="80" spans="1:2" ht="25.5" x14ac:dyDescent="0.25">
      <c r="A80" s="79" t="s">
        <v>53</v>
      </c>
      <c r="B80" s="76">
        <f>'для айпи'!B27</f>
        <v>473</v>
      </c>
    </row>
    <row r="81" spans="1:3" ht="25.5" x14ac:dyDescent="0.25">
      <c r="A81" s="79" t="s">
        <v>136</v>
      </c>
      <c r="B81" s="76">
        <f>'для айпи'!B28</f>
        <v>1443</v>
      </c>
    </row>
    <row r="82" spans="1:3" ht="22.5" customHeight="1" thickBot="1" x14ac:dyDescent="0.3">
      <c r="A82" s="66"/>
    </row>
    <row r="83" spans="1:3" ht="113.25" thickBot="1" x14ac:dyDescent="0.35">
      <c r="A83" s="123" t="s">
        <v>284</v>
      </c>
      <c r="B83" s="124">
        <v>2700</v>
      </c>
    </row>
    <row r="84" spans="1:3" ht="113.25" thickBot="1" x14ac:dyDescent="0.35">
      <c r="A84" s="123" t="s">
        <v>285</v>
      </c>
      <c r="B84" s="124">
        <v>4500</v>
      </c>
    </row>
    <row r="85" spans="1:3" ht="113.25" thickBot="1" x14ac:dyDescent="0.35">
      <c r="A85" s="125" t="s">
        <v>286</v>
      </c>
      <c r="B85" s="124">
        <v>5250</v>
      </c>
    </row>
    <row r="86" spans="1:3" ht="112.5" x14ac:dyDescent="0.3">
      <c r="A86" s="125" t="s">
        <v>287</v>
      </c>
      <c r="B86" s="126">
        <v>6100</v>
      </c>
    </row>
    <row r="87" spans="1:3" ht="131.25" x14ac:dyDescent="0.3">
      <c r="A87" s="127" t="s">
        <v>288</v>
      </c>
      <c r="B87" s="128">
        <v>8129</v>
      </c>
    </row>
    <row r="88" spans="1:3" ht="131.25" x14ac:dyDescent="0.3">
      <c r="A88" s="127" t="s">
        <v>289</v>
      </c>
      <c r="B88" s="128">
        <v>27000</v>
      </c>
    </row>
    <row r="91" spans="1:3" ht="32.25" thickBot="1" x14ac:dyDescent="0.55000000000000004">
      <c r="A91" s="134" t="s">
        <v>201</v>
      </c>
      <c r="B91" s="134"/>
      <c r="C91" s="134"/>
    </row>
    <row r="92" spans="1:3" ht="122.25" thickBot="1" x14ac:dyDescent="0.3">
      <c r="A92" s="94" t="s">
        <v>142</v>
      </c>
      <c r="B92" s="95" t="s">
        <v>20</v>
      </c>
      <c r="C92" s="95" t="s">
        <v>19</v>
      </c>
    </row>
    <row r="93" spans="1:3" ht="18.75" x14ac:dyDescent="0.25">
      <c r="A93" s="96" t="s">
        <v>141</v>
      </c>
      <c r="B93" s="82">
        <f>'для айпи'!E3+'для айпи'!B21-'для айпи'!B19+'для айпи'!B15</f>
        <v>2814</v>
      </c>
      <c r="C93" s="82">
        <f>'для айпи'!E3+'для айпи'!B15</f>
        <v>2427</v>
      </c>
    </row>
    <row r="94" spans="1:3" ht="18.75" x14ac:dyDescent="0.25">
      <c r="A94" s="97" t="s">
        <v>202</v>
      </c>
      <c r="B94" s="82">
        <f>'для айпи'!B15+'для айпи'!B21-'для айпи'!B19+'для айпи'!E2</f>
        <v>3119</v>
      </c>
      <c r="C94" s="84">
        <f>'для айпи'!E2+'для айпи'!B15</f>
        <v>2732</v>
      </c>
    </row>
    <row r="95" spans="1:3" ht="18.75" x14ac:dyDescent="0.25">
      <c r="A95" s="98" t="s">
        <v>140</v>
      </c>
      <c r="B95" s="82">
        <f>'для айпи'!B15+'для айпи'!B21-'для айпи'!B19+'для айпи'!E6</f>
        <v>2777</v>
      </c>
      <c r="C95" s="82">
        <f>'для айпи'!B15+'для айпи'!E6</f>
        <v>2390</v>
      </c>
    </row>
    <row r="96" spans="1:3" ht="18.75" x14ac:dyDescent="0.25">
      <c r="A96" s="98" t="s">
        <v>139</v>
      </c>
      <c r="B96" s="82">
        <f>'для айпи'!E7+'для айпи'!B21-'для айпи'!B19+'для айпи'!B15</f>
        <v>3333</v>
      </c>
      <c r="C96" s="84">
        <f>'для айпи'!E7+'для айпи'!B15</f>
        <v>2946</v>
      </c>
    </row>
    <row r="97" spans="1:3" ht="18.75" x14ac:dyDescent="0.25">
      <c r="A97" s="97" t="s">
        <v>137</v>
      </c>
      <c r="B97" s="82">
        <f>'для айпи'!B15+'для айпи'!B21-'для айпи'!B19+'для айпи'!E8</f>
        <v>3551</v>
      </c>
      <c r="C97" s="84">
        <f>'для айпи'!E8+'для айпи'!B15</f>
        <v>3164</v>
      </c>
    </row>
    <row r="98" spans="1:3" ht="18.75" x14ac:dyDescent="0.25">
      <c r="A98" s="97" t="s">
        <v>138</v>
      </c>
      <c r="B98" s="82">
        <f>'для айпи'!E9+'для айпи'!B21-'для айпи'!B19+'для айпи'!B15</f>
        <v>3836</v>
      </c>
      <c r="C98" s="84">
        <f>'для айпи'!E9+'для айпи'!B15</f>
        <v>3449</v>
      </c>
    </row>
    <row r="99" spans="1:3" ht="18.75" x14ac:dyDescent="0.25">
      <c r="A99" s="97" t="s">
        <v>203</v>
      </c>
      <c r="B99" s="82">
        <f>'для айпи'!B15+'для айпи'!B21-'для айпи'!B19+'для айпи'!E4</f>
        <v>3696</v>
      </c>
      <c r="C99" s="84">
        <f>'для айпи'!E4+'для айпи'!B15</f>
        <v>3309</v>
      </c>
    </row>
    <row r="100" spans="1:3" ht="18.75" x14ac:dyDescent="0.25">
      <c r="A100" s="97" t="s">
        <v>204</v>
      </c>
      <c r="B100" s="82">
        <f>'для айпи'!E5+'для айпи'!B21-'для айпи'!B19+'для айпи'!B15</f>
        <v>4354</v>
      </c>
      <c r="C100" s="84">
        <f>'для айпи'!E5+'для айпи'!B15</f>
        <v>3967</v>
      </c>
    </row>
    <row r="101" spans="1:3" ht="18.75" x14ac:dyDescent="0.25">
      <c r="A101" s="101" t="s">
        <v>205</v>
      </c>
      <c r="B101" s="102">
        <f>'для айпи'!E10+'для айпи'!B21-'для айпи'!B19+'для айпи'!B15</f>
        <v>4781</v>
      </c>
      <c r="C101" s="103">
        <f>'для айпи'!E10+'для айпи'!B15</f>
        <v>4394</v>
      </c>
    </row>
    <row r="102" spans="1:3" ht="81" x14ac:dyDescent="0.25">
      <c r="A102" s="85" t="s">
        <v>147</v>
      </c>
      <c r="B102" s="99"/>
      <c r="C102" s="104"/>
    </row>
    <row r="103" spans="1:3" ht="18.75" x14ac:dyDescent="0.25">
      <c r="A103" s="93" t="s">
        <v>148</v>
      </c>
      <c r="B103" s="90">
        <f>'для айпи'!B14+'для айпи'!E3</f>
        <v>2376</v>
      </c>
      <c r="C103" s="105"/>
    </row>
    <row r="104" spans="1:3" ht="18.75" x14ac:dyDescent="0.25">
      <c r="A104" s="83" t="s">
        <v>206</v>
      </c>
      <c r="B104" s="90">
        <f>'для айпи'!E2+'для айпи'!B14</f>
        <v>2681</v>
      </c>
      <c r="C104" s="105"/>
    </row>
    <row r="105" spans="1:3" ht="18.75" x14ac:dyDescent="0.25">
      <c r="A105" s="93" t="s">
        <v>149</v>
      </c>
      <c r="B105" s="90">
        <f>'для айпи'!E6+'для айпи'!B14</f>
        <v>2339</v>
      </c>
      <c r="C105" s="105"/>
    </row>
    <row r="106" spans="1:3" ht="18.75" x14ac:dyDescent="0.25">
      <c r="A106" s="93" t="s">
        <v>150</v>
      </c>
      <c r="B106" s="90">
        <f>'для айпи'!E7+'для айпи'!B14</f>
        <v>2895</v>
      </c>
      <c r="C106" s="105"/>
    </row>
    <row r="107" spans="1:3" ht="18.75" x14ac:dyDescent="0.25">
      <c r="A107" s="83" t="s">
        <v>143</v>
      </c>
      <c r="B107" s="90">
        <f>'для айпи'!E8+'для айпи'!B14</f>
        <v>3113</v>
      </c>
      <c r="C107" s="105"/>
    </row>
    <row r="108" spans="1:3" ht="18.75" x14ac:dyDescent="0.25">
      <c r="A108" s="83" t="s">
        <v>144</v>
      </c>
      <c r="B108" s="90">
        <f>'для айпи'!E9+'для айпи'!B14</f>
        <v>3398</v>
      </c>
      <c r="C108" s="105"/>
    </row>
    <row r="109" spans="1:3" ht="18.75" x14ac:dyDescent="0.25">
      <c r="A109" s="83" t="s">
        <v>145</v>
      </c>
      <c r="B109" s="90">
        <f>'для айпи'!E4+'для айпи'!B14</f>
        <v>3258</v>
      </c>
      <c r="C109" s="105"/>
    </row>
    <row r="110" spans="1:3" ht="18.75" x14ac:dyDescent="0.25">
      <c r="A110" s="83" t="s">
        <v>146</v>
      </c>
      <c r="B110" s="90">
        <f>'для айпи'!E5+'для айпи'!B14</f>
        <v>3916</v>
      </c>
      <c r="C110" s="105"/>
    </row>
    <row r="111" spans="1:3" x14ac:dyDescent="0.25">
      <c r="B111"/>
    </row>
    <row r="112" spans="1:3" x14ac:dyDescent="0.25">
      <c r="B112"/>
    </row>
    <row r="113" spans="1:3" ht="101.25" x14ac:dyDescent="0.25">
      <c r="A113" s="85" t="s">
        <v>151</v>
      </c>
      <c r="B113" s="99"/>
    </row>
    <row r="114" spans="1:3" ht="18.75" x14ac:dyDescent="0.25">
      <c r="A114" s="93" t="s">
        <v>156</v>
      </c>
      <c r="B114" s="89">
        <f>'для айпи'!B12+'для айпи'!E3</f>
        <v>2152</v>
      </c>
      <c r="C114" s="105"/>
    </row>
    <row r="115" spans="1:3" ht="18.75" x14ac:dyDescent="0.25">
      <c r="A115" s="83" t="s">
        <v>209</v>
      </c>
      <c r="B115" s="89">
        <f>'для айпи'!E2+'для айпи'!B12</f>
        <v>2457</v>
      </c>
      <c r="C115" s="105"/>
    </row>
    <row r="116" spans="1:3" ht="18.75" x14ac:dyDescent="0.25">
      <c r="A116" s="93" t="s">
        <v>154</v>
      </c>
      <c r="B116" s="89">
        <f>'для айпи'!E6+'для айпи'!B12</f>
        <v>2115</v>
      </c>
      <c r="C116" s="105"/>
    </row>
    <row r="117" spans="1:3" ht="18.75" x14ac:dyDescent="0.25">
      <c r="A117" s="93" t="s">
        <v>155</v>
      </c>
      <c r="B117" s="89">
        <f>'для айпи'!E7+'для айпи'!B12</f>
        <v>2671</v>
      </c>
      <c r="C117" s="105"/>
    </row>
    <row r="118" spans="1:3" ht="18.75" x14ac:dyDescent="0.25">
      <c r="A118" s="83" t="s">
        <v>152</v>
      </c>
      <c r="B118" s="89">
        <f>'для айпи'!E8+'для айпи'!B12</f>
        <v>2889</v>
      </c>
      <c r="C118" s="105"/>
    </row>
    <row r="119" spans="1:3" ht="18.75" x14ac:dyDescent="0.25">
      <c r="A119" s="83" t="s">
        <v>153</v>
      </c>
      <c r="B119" s="89">
        <f>'для айпи'!E9+'для айпи'!B12</f>
        <v>3174</v>
      </c>
      <c r="C119" s="105"/>
    </row>
    <row r="120" spans="1:3" ht="18.75" x14ac:dyDescent="0.25">
      <c r="A120" s="83" t="s">
        <v>210</v>
      </c>
      <c r="B120" s="89">
        <f>'для айпи'!E4+'для айпи'!B12</f>
        <v>3034</v>
      </c>
      <c r="C120" s="105"/>
    </row>
    <row r="121" spans="1:3" ht="18.75" x14ac:dyDescent="0.25">
      <c r="A121" s="83" t="s">
        <v>211</v>
      </c>
      <c r="B121" s="89">
        <f>'для айпи'!E5+'для айпи'!B12</f>
        <v>3692</v>
      </c>
      <c r="C121" s="105"/>
    </row>
    <row r="122" spans="1:3" x14ac:dyDescent="0.25">
      <c r="B122"/>
    </row>
    <row r="123" spans="1:3" x14ac:dyDescent="0.25">
      <c r="B123"/>
    </row>
    <row r="124" spans="1:3" ht="121.5" x14ac:dyDescent="0.25">
      <c r="A124" s="85" t="s">
        <v>162</v>
      </c>
      <c r="B124" s="99"/>
    </row>
    <row r="125" spans="1:3" ht="18.75" x14ac:dyDescent="0.25">
      <c r="A125" s="93" t="s">
        <v>159</v>
      </c>
      <c r="B125" s="89">
        <f>'для айпи'!E3+'для айпи'!B16</f>
        <v>2213</v>
      </c>
      <c r="C125" s="105"/>
    </row>
    <row r="126" spans="1:3" ht="18.75" x14ac:dyDescent="0.25">
      <c r="A126" s="83" t="s">
        <v>214</v>
      </c>
      <c r="B126" s="89">
        <f>'для айпи'!E2+'для айпи'!B16</f>
        <v>2518</v>
      </c>
      <c r="C126" s="105"/>
    </row>
    <row r="127" spans="1:3" ht="18.75" x14ac:dyDescent="0.25">
      <c r="A127" s="93" t="s">
        <v>160</v>
      </c>
      <c r="B127" s="89">
        <f>'для айпи'!E6+'для айпи'!B16</f>
        <v>2176</v>
      </c>
      <c r="C127" s="105"/>
    </row>
    <row r="128" spans="1:3" ht="18.75" x14ac:dyDescent="0.25">
      <c r="A128" s="93" t="s">
        <v>161</v>
      </c>
      <c r="B128" s="89">
        <f>'для айпи'!E7+'для айпи'!B16</f>
        <v>2732</v>
      </c>
      <c r="C128" s="105"/>
    </row>
    <row r="129" spans="1:3" ht="18.75" x14ac:dyDescent="0.25">
      <c r="A129" s="83" t="s">
        <v>157</v>
      </c>
      <c r="B129" s="89">
        <f>'для айпи'!E8+'для айпи'!B16</f>
        <v>2950</v>
      </c>
      <c r="C129" s="105"/>
    </row>
    <row r="130" spans="1:3" ht="18.75" x14ac:dyDescent="0.25">
      <c r="A130" s="83" t="s">
        <v>158</v>
      </c>
      <c r="B130" s="89">
        <f>'для айпи'!E9+'для айпи'!B16</f>
        <v>3235</v>
      </c>
      <c r="C130" s="105"/>
    </row>
    <row r="131" spans="1:3" ht="18.75" x14ac:dyDescent="0.25">
      <c r="A131" s="83" t="s">
        <v>215</v>
      </c>
      <c r="B131" s="89">
        <f>'для айпи'!E4+'для айпи'!B16</f>
        <v>3095</v>
      </c>
      <c r="C131" s="105"/>
    </row>
    <row r="132" spans="1:3" ht="18.75" x14ac:dyDescent="0.25">
      <c r="A132" s="83" t="s">
        <v>216</v>
      </c>
      <c r="B132" s="89">
        <f>'для айпи'!E5+'для айпи'!B16</f>
        <v>3753</v>
      </c>
      <c r="C132" s="105"/>
    </row>
    <row r="133" spans="1:3" x14ac:dyDescent="0.25">
      <c r="B133"/>
    </row>
    <row r="134" spans="1:3" ht="101.25" x14ac:dyDescent="0.25">
      <c r="A134" s="106" t="s">
        <v>171</v>
      </c>
      <c r="B134" s="99"/>
    </row>
    <row r="135" spans="1:3" ht="18.75" x14ac:dyDescent="0.25">
      <c r="A135" s="93" t="s">
        <v>168</v>
      </c>
      <c r="B135" s="89">
        <f>'для айпи'!E3+'для айпи'!B13</f>
        <v>2286</v>
      </c>
      <c r="C135" s="105"/>
    </row>
    <row r="136" spans="1:3" ht="18.75" x14ac:dyDescent="0.25">
      <c r="A136" s="83" t="s">
        <v>220</v>
      </c>
      <c r="B136" s="89">
        <f>'для айпи'!E2+'для айпи'!B13</f>
        <v>2591</v>
      </c>
      <c r="C136" s="105"/>
    </row>
    <row r="137" spans="1:3" ht="18.75" x14ac:dyDescent="0.25">
      <c r="A137" s="93" t="s">
        <v>169</v>
      </c>
      <c r="B137" s="89">
        <f>'для айпи'!E6+'для айпи'!B13</f>
        <v>2249</v>
      </c>
      <c r="C137" s="105"/>
    </row>
    <row r="138" spans="1:3" ht="18.75" x14ac:dyDescent="0.25">
      <c r="A138" s="93" t="s">
        <v>170</v>
      </c>
      <c r="B138" s="89">
        <f>'для айпи'!E7+'для айпи'!B13</f>
        <v>2805</v>
      </c>
      <c r="C138" s="105"/>
    </row>
    <row r="139" spans="1:3" ht="18.75" x14ac:dyDescent="0.25">
      <c r="A139" s="83" t="s">
        <v>163</v>
      </c>
      <c r="B139" s="89">
        <f>'для айпи'!E8+'для айпи'!B13</f>
        <v>3023</v>
      </c>
      <c r="C139" s="105"/>
    </row>
    <row r="140" spans="1:3" ht="18.75" x14ac:dyDescent="0.25">
      <c r="A140" s="83" t="s">
        <v>164</v>
      </c>
      <c r="B140" s="89">
        <f>'для айпи'!E9+'для айпи'!B13</f>
        <v>3308</v>
      </c>
      <c r="C140" s="105"/>
    </row>
    <row r="141" spans="1:3" ht="18.75" x14ac:dyDescent="0.25">
      <c r="A141" s="83" t="s">
        <v>167</v>
      </c>
      <c r="B141" s="89">
        <f>'для айпи'!E5+'для айпи'!B13</f>
        <v>3826</v>
      </c>
      <c r="C141" s="105"/>
    </row>
    <row r="142" spans="1:3" x14ac:dyDescent="0.25">
      <c r="B142"/>
    </row>
    <row r="143" spans="1:3" x14ac:dyDescent="0.25">
      <c r="B143"/>
    </row>
    <row r="144" spans="1:3" ht="101.25" x14ac:dyDescent="0.25">
      <c r="A144" s="107" t="s">
        <v>222</v>
      </c>
      <c r="B144" s="99"/>
    </row>
    <row r="145" spans="1:3" ht="18.75" x14ac:dyDescent="0.25">
      <c r="A145" s="108" t="s">
        <v>172</v>
      </c>
      <c r="B145" s="89">
        <f>'для айпи'!E3+'для айпи'!B11</f>
        <v>2256</v>
      </c>
      <c r="C145" s="105"/>
    </row>
    <row r="146" spans="1:3" ht="18.75" x14ac:dyDescent="0.25">
      <c r="A146" s="109" t="s">
        <v>223</v>
      </c>
      <c r="B146" s="89">
        <f>'для айпи'!E2+'для айпи'!B11</f>
        <v>2561</v>
      </c>
      <c r="C146" s="105"/>
    </row>
    <row r="147" spans="1:3" ht="18.75" x14ac:dyDescent="0.25">
      <c r="A147" s="108" t="s">
        <v>173</v>
      </c>
      <c r="B147" s="89">
        <f>'для айпи'!E6+'для айпи'!B11</f>
        <v>2219</v>
      </c>
      <c r="C147" s="105"/>
    </row>
    <row r="148" spans="1:3" ht="18.75" x14ac:dyDescent="0.25">
      <c r="A148" s="108" t="s">
        <v>174</v>
      </c>
      <c r="B148" s="89">
        <f>'для айпи'!E7+'для айпи'!B11</f>
        <v>2775</v>
      </c>
      <c r="C148" s="105"/>
    </row>
    <row r="149" spans="1:3" ht="18.75" x14ac:dyDescent="0.25">
      <c r="A149" s="109" t="s">
        <v>165</v>
      </c>
      <c r="B149" s="89">
        <f>'для айпи'!E8+'для айпи'!B11</f>
        <v>2993</v>
      </c>
      <c r="C149" s="105"/>
    </row>
    <row r="150" spans="1:3" ht="18.75" x14ac:dyDescent="0.25">
      <c r="A150" s="109" t="s">
        <v>166</v>
      </c>
      <c r="B150" s="89">
        <f>'для айпи'!E9+'для айпи'!B11</f>
        <v>3278</v>
      </c>
      <c r="C150" s="105"/>
    </row>
    <row r="151" spans="1:3" ht="18.75" x14ac:dyDescent="0.25">
      <c r="A151" s="109" t="s">
        <v>224</v>
      </c>
      <c r="B151" s="89">
        <f>'для айпи'!E4+'для айпи'!B11</f>
        <v>3138</v>
      </c>
      <c r="C151" s="105"/>
    </row>
    <row r="152" spans="1:3" ht="18.75" x14ac:dyDescent="0.25">
      <c r="A152" s="109" t="s">
        <v>225</v>
      </c>
      <c r="B152" s="89">
        <f>'для айпи'!E5+'для айпи'!B11</f>
        <v>3796</v>
      </c>
      <c r="C152" s="105"/>
    </row>
    <row r="153" spans="1:3" x14ac:dyDescent="0.25">
      <c r="B153"/>
    </row>
    <row r="154" spans="1:3" x14ac:dyDescent="0.25">
      <c r="B154"/>
    </row>
    <row r="155" spans="1:3" ht="93.75" customHeight="1" x14ac:dyDescent="0.3">
      <c r="A155" s="132" t="s">
        <v>291</v>
      </c>
      <c r="B155" s="131">
        <v>3600</v>
      </c>
    </row>
    <row r="156" spans="1:3" ht="130.5" customHeight="1" x14ac:dyDescent="0.3">
      <c r="A156" s="129" t="s">
        <v>290</v>
      </c>
      <c r="B156" s="130">
        <v>3300</v>
      </c>
    </row>
    <row r="157" spans="1:3" ht="134.25" customHeight="1" x14ac:dyDescent="0.3">
      <c r="A157" s="129" t="s">
        <v>292</v>
      </c>
      <c r="B157" s="130">
        <v>5300</v>
      </c>
    </row>
    <row r="158" spans="1:3" ht="119.25" customHeight="1" x14ac:dyDescent="0.3">
      <c r="A158" s="129" t="s">
        <v>293</v>
      </c>
      <c r="B158" s="133">
        <v>7000</v>
      </c>
    </row>
  </sheetData>
  <sheetProtection password="EC13" sheet="1" objects="1" scenarios="1"/>
  <mergeCells count="2">
    <mergeCell ref="A1:B1"/>
    <mergeCell ref="A91:C9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B45"/>
  <sheetViews>
    <sheetView topLeftCell="A34" zoomScale="80" zoomScaleNormal="80" workbookViewId="0">
      <selection activeCell="B3" sqref="B3"/>
    </sheetView>
  </sheetViews>
  <sheetFormatPr defaultRowHeight="15.75" x14ac:dyDescent="0.25"/>
  <cols>
    <col min="1" max="1" width="80.375" style="41" customWidth="1"/>
    <col min="2" max="2" width="25.875" customWidth="1"/>
  </cols>
  <sheetData>
    <row r="1" spans="1:2" ht="29.25" customHeight="1" x14ac:dyDescent="0.5">
      <c r="A1" s="136" t="s">
        <v>199</v>
      </c>
      <c r="B1" s="136"/>
    </row>
    <row r="2" spans="1:2" ht="69" customHeight="1" x14ac:dyDescent="0.25">
      <c r="A2" s="85" t="s">
        <v>235</v>
      </c>
      <c r="B2" s="99"/>
    </row>
    <row r="3" spans="1:2" ht="20.25" x14ac:dyDescent="0.25">
      <c r="A3" s="112" t="s">
        <v>242</v>
      </c>
      <c r="B3" s="80">
        <f>'для айпи'!B8+'для айпи'!E13+'Бескорп камера'!C3</f>
        <v>2056</v>
      </c>
    </row>
    <row r="4" spans="1:2" ht="20.25" x14ac:dyDescent="0.25">
      <c r="A4" s="83" t="s">
        <v>243</v>
      </c>
      <c r="B4" s="81">
        <f>'Бескорп камера'!C4+'для айпи'!B8+'для айпи'!E14</f>
        <v>1256</v>
      </c>
    </row>
    <row r="5" spans="1:2" s="9" customFormat="1" ht="63" customHeight="1" x14ac:dyDescent="0.25">
      <c r="A5" s="85" t="s">
        <v>236</v>
      </c>
      <c r="B5" s="99"/>
    </row>
    <row r="6" spans="1:2" ht="20.25" x14ac:dyDescent="0.25">
      <c r="A6" s="93" t="s">
        <v>244</v>
      </c>
      <c r="B6" s="80">
        <f>'для айпи'!H2+'для айпи'!B4+'для айпи'!E13</f>
        <v>2438</v>
      </c>
    </row>
    <row r="7" spans="1:2" ht="18.75" customHeight="1" x14ac:dyDescent="0.25">
      <c r="A7" s="83" t="s">
        <v>245</v>
      </c>
      <c r="B7" s="81">
        <f>'для айпи'!H3+'для айпи'!B4+'для айпи'!E14</f>
        <v>1638</v>
      </c>
    </row>
    <row r="8" spans="1:2" ht="63" customHeight="1" x14ac:dyDescent="0.25">
      <c r="A8" s="85" t="s">
        <v>237</v>
      </c>
      <c r="B8" s="99"/>
    </row>
    <row r="9" spans="1:2" ht="20.25" x14ac:dyDescent="0.25">
      <c r="A9" s="93" t="s">
        <v>246</v>
      </c>
      <c r="B9" s="80">
        <f>'для айпи'!H2+'для айпи'!B3+'для айпи'!E13</f>
        <v>2133</v>
      </c>
    </row>
    <row r="10" spans="1:2" ht="18.75" customHeight="1" x14ac:dyDescent="0.25">
      <c r="A10" s="83" t="s">
        <v>247</v>
      </c>
      <c r="B10" s="81">
        <f>'для айпи'!H3+'для айпи'!B3+'для айпи'!E14</f>
        <v>1333</v>
      </c>
    </row>
    <row r="11" spans="1:2" ht="70.5" customHeight="1" x14ac:dyDescent="0.25">
      <c r="A11" s="85" t="s">
        <v>238</v>
      </c>
      <c r="B11" s="99"/>
    </row>
    <row r="12" spans="1:2" ht="21" customHeight="1" x14ac:dyDescent="0.25">
      <c r="A12" s="93" t="s">
        <v>248</v>
      </c>
      <c r="B12" s="80">
        <f>'для айпи'!B5+'для айпи'!H2+'для айпи'!E13</f>
        <v>2590</v>
      </c>
    </row>
    <row r="13" spans="1:2" ht="21" customHeight="1" x14ac:dyDescent="0.25">
      <c r="A13" s="83" t="s">
        <v>249</v>
      </c>
      <c r="B13" s="81">
        <f>'для айпи'!B5+'для айпи'!H3+'для айпи'!E14</f>
        <v>1790</v>
      </c>
    </row>
    <row r="14" spans="1:2" ht="63.75" customHeight="1" x14ac:dyDescent="0.25">
      <c r="A14" s="85" t="s">
        <v>239</v>
      </c>
      <c r="B14" s="99"/>
    </row>
    <row r="15" spans="1:2" ht="21" customHeight="1" x14ac:dyDescent="0.25">
      <c r="A15" s="93" t="s">
        <v>250</v>
      </c>
      <c r="B15" s="80">
        <f>'для айпи'!B6+'для айпи'!H2+'для айпи'!E13+'для айпи'!H14-'для айпи'!H13</f>
        <v>3283</v>
      </c>
    </row>
    <row r="16" spans="1:2" ht="21" customHeight="1" x14ac:dyDescent="0.25">
      <c r="A16" s="83" t="s">
        <v>251</v>
      </c>
      <c r="B16" s="81">
        <f>'для айпи'!H3+'для айпи'!B6+'для айпи'!E14+'для айпи'!H14-'для айпи'!H13</f>
        <v>2483</v>
      </c>
    </row>
    <row r="17" spans="1:2" ht="56.25" customHeight="1" x14ac:dyDescent="0.25">
      <c r="A17" s="85" t="s">
        <v>235</v>
      </c>
      <c r="B17" s="99"/>
    </row>
    <row r="18" spans="1:2" ht="21" customHeight="1" x14ac:dyDescent="0.25">
      <c r="A18" s="93" t="s">
        <v>252</v>
      </c>
      <c r="B18" s="80">
        <f>'для айпи'!B7+'для айпи'!H2+'для айпи'!E13</f>
        <v>2209</v>
      </c>
    </row>
    <row r="19" spans="1:2" ht="21" customHeight="1" x14ac:dyDescent="0.25">
      <c r="A19" s="83" t="s">
        <v>253</v>
      </c>
      <c r="B19" s="81">
        <f>'для айпи'!B7+'для айпи'!H3+'для айпи'!E14</f>
        <v>1409</v>
      </c>
    </row>
    <row r="20" spans="1:2" ht="59.25" customHeight="1" x14ac:dyDescent="0.25">
      <c r="A20" s="85" t="s">
        <v>241</v>
      </c>
      <c r="B20" s="99"/>
    </row>
    <row r="21" spans="1:2" ht="21" customHeight="1" x14ac:dyDescent="0.25">
      <c r="A21" s="93" t="s">
        <v>254</v>
      </c>
      <c r="B21" s="80">
        <f>'для айпи'!H2+'для айпи'!B2+'для айпи'!E13</f>
        <v>2133</v>
      </c>
    </row>
    <row r="22" spans="1:2" ht="21" customHeight="1" x14ac:dyDescent="0.25">
      <c r="A22" s="83" t="s">
        <v>255</v>
      </c>
      <c r="B22" s="81">
        <f>'для айпи'!H3+'для айпи'!B2+'для айпи'!E14</f>
        <v>1333</v>
      </c>
    </row>
    <row r="23" spans="1:2" ht="21" customHeight="1" x14ac:dyDescent="0.25">
      <c r="A23" s="83"/>
      <c r="B23" s="110"/>
    </row>
    <row r="25" spans="1:2" ht="31.5" x14ac:dyDescent="0.5">
      <c r="A25" s="136" t="s">
        <v>201</v>
      </c>
      <c r="B25" s="136"/>
    </row>
    <row r="26" spans="1:2" ht="68.25" customHeight="1" x14ac:dyDescent="0.25">
      <c r="A26" s="85" t="s">
        <v>256</v>
      </c>
      <c r="B26" s="99"/>
    </row>
    <row r="27" spans="1:2" ht="20.25" x14ac:dyDescent="0.25">
      <c r="A27" s="112" t="s">
        <v>257</v>
      </c>
      <c r="B27" s="80">
        <f>'для айпи'!B15+'для айпи'!H2+'для айпи'!E13+'для айпи'!H14-'для айпи'!H13</f>
        <v>2491</v>
      </c>
    </row>
    <row r="28" spans="1:2" ht="20.25" x14ac:dyDescent="0.25">
      <c r="A28" s="83" t="s">
        <v>258</v>
      </c>
      <c r="B28" s="81">
        <f>'для айпи'!B15+'для айпи'!H3+'для айпи'!E14+'для айпи'!H14-'для айпи'!H13</f>
        <v>1691</v>
      </c>
    </row>
    <row r="29" spans="1:2" ht="66" customHeight="1" x14ac:dyDescent="0.25">
      <c r="A29" s="85" t="s">
        <v>259</v>
      </c>
      <c r="B29" s="99"/>
    </row>
    <row r="30" spans="1:2" ht="20.25" x14ac:dyDescent="0.25">
      <c r="A30" s="112" t="s">
        <v>260</v>
      </c>
      <c r="B30" s="80">
        <f>'для айпи'!B11+'для айпи'!H2+'для айпи'!E13</f>
        <v>1780</v>
      </c>
    </row>
    <row r="31" spans="1:2" ht="20.25" x14ac:dyDescent="0.25">
      <c r="A31" s="83" t="s">
        <v>261</v>
      </c>
      <c r="B31" s="81">
        <f>'для айпи'!B11+'для айпи'!H3+'для айпи'!E14</f>
        <v>980</v>
      </c>
    </row>
    <row r="32" spans="1:2" ht="63.75" customHeight="1" x14ac:dyDescent="0.25">
      <c r="A32" s="85" t="s">
        <v>262</v>
      </c>
      <c r="B32" s="99"/>
    </row>
    <row r="33" spans="1:2" ht="20.25" x14ac:dyDescent="0.25">
      <c r="A33" s="112" t="s">
        <v>263</v>
      </c>
      <c r="B33" s="80">
        <f>'для айпи'!B16+'для айпи'!H2+'для айпи'!E13</f>
        <v>1737</v>
      </c>
    </row>
    <row r="34" spans="1:2" ht="20.25" x14ac:dyDescent="0.25">
      <c r="A34" s="83" t="s">
        <v>264</v>
      </c>
      <c r="B34" s="81">
        <f>'для айпи'!B16+'для айпи'!H3+'для айпи'!E14</f>
        <v>937</v>
      </c>
    </row>
    <row r="35" spans="1:2" ht="63.75" customHeight="1" x14ac:dyDescent="0.25">
      <c r="A35" s="85" t="s">
        <v>265</v>
      </c>
      <c r="B35" s="99"/>
    </row>
    <row r="36" spans="1:2" ht="20.25" x14ac:dyDescent="0.25">
      <c r="A36" s="112" t="s">
        <v>266</v>
      </c>
      <c r="B36" s="80">
        <f>'для айпи'!B12+'для айпи'!H2+'для айпи'!E13</f>
        <v>1676</v>
      </c>
    </row>
    <row r="37" spans="1:2" ht="20.25" x14ac:dyDescent="0.25">
      <c r="A37" s="83" t="s">
        <v>267</v>
      </c>
      <c r="B37" s="81">
        <f>'для айпи'!B12+'для айпи'!E14+'для айпи'!H3</f>
        <v>876</v>
      </c>
    </row>
    <row r="38" spans="1:2" ht="66.75" customHeight="1" x14ac:dyDescent="0.25">
      <c r="A38" s="85" t="s">
        <v>268</v>
      </c>
      <c r="B38" s="99"/>
    </row>
    <row r="39" spans="1:2" ht="20.25" x14ac:dyDescent="0.25">
      <c r="A39" s="112" t="s">
        <v>269</v>
      </c>
      <c r="B39" s="80">
        <f>'для айпи'!B14+'для айпи'!H2+'для айпи'!E13</f>
        <v>1900</v>
      </c>
    </row>
    <row r="40" spans="1:2" ht="20.25" x14ac:dyDescent="0.25">
      <c r="A40" s="83" t="s">
        <v>270</v>
      </c>
      <c r="B40" s="81">
        <f>'для айпи'!B14+'для айпи'!H3+'для айпи'!E14</f>
        <v>1100</v>
      </c>
    </row>
    <row r="41" spans="1:2" ht="54.75" customHeight="1" x14ac:dyDescent="0.25">
      <c r="A41" s="85" t="s">
        <v>271</v>
      </c>
      <c r="B41" s="99"/>
    </row>
    <row r="42" spans="1:2" ht="20.25" x14ac:dyDescent="0.25">
      <c r="A42" s="112" t="s">
        <v>272</v>
      </c>
      <c r="B42" s="80">
        <f>'для айпи'!B13+'для айпи'!H2+'для айпи'!E13</f>
        <v>1810</v>
      </c>
    </row>
    <row r="43" spans="1:2" ht="59.25" customHeight="1" x14ac:dyDescent="0.25">
      <c r="A43" s="85" t="s">
        <v>268</v>
      </c>
      <c r="B43" s="99"/>
    </row>
    <row r="44" spans="1:2" ht="20.25" x14ac:dyDescent="0.25">
      <c r="A44" s="112" t="s">
        <v>273</v>
      </c>
      <c r="B44" s="80">
        <f>'для айпи'!B17+'для айпи'!H2+'для айпи'!E13</f>
        <v>1633</v>
      </c>
    </row>
    <row r="45" spans="1:2" ht="20.25" x14ac:dyDescent="0.25">
      <c r="A45" s="83" t="s">
        <v>274</v>
      </c>
      <c r="B45" s="81">
        <f>'для айпи'!B17+'для айпи'!H3+'для айпи'!E14</f>
        <v>833</v>
      </c>
    </row>
  </sheetData>
  <sheetProtection password="EC13" sheet="1" objects="1" scenarios="1"/>
  <mergeCells count="2">
    <mergeCell ref="A1:B1"/>
    <mergeCell ref="A25:B2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E3"/>
  <sheetViews>
    <sheetView workbookViewId="0"/>
  </sheetViews>
  <sheetFormatPr defaultRowHeight="15.75" x14ac:dyDescent="0.25"/>
  <cols>
    <col min="1" max="1" width="23.75" customWidth="1"/>
    <col min="2" max="2" width="18.625" customWidth="1"/>
    <col min="3" max="3" width="31.5" customWidth="1"/>
    <col min="4" max="4" width="47.125" customWidth="1"/>
  </cols>
  <sheetData>
    <row r="1" spans="1:5" ht="140.25" customHeight="1" x14ac:dyDescent="0.25">
      <c r="A1" s="42"/>
      <c r="B1" s="45" t="s">
        <v>38</v>
      </c>
      <c r="C1" s="121" t="s">
        <v>42</v>
      </c>
      <c r="D1" s="121"/>
      <c r="E1" s="43">
        <v>5900</v>
      </c>
    </row>
    <row r="2" spans="1:5" ht="159" customHeight="1" x14ac:dyDescent="0.25">
      <c r="A2" s="18"/>
      <c r="B2" s="45" t="s">
        <v>39</v>
      </c>
      <c r="C2" s="121" t="s">
        <v>43</v>
      </c>
      <c r="D2" s="121"/>
      <c r="E2" s="43">
        <v>6900</v>
      </c>
    </row>
    <row r="3" spans="1:5" ht="202.5" customHeight="1" x14ac:dyDescent="0.25">
      <c r="A3" s="18"/>
      <c r="B3" s="45" t="s">
        <v>40</v>
      </c>
      <c r="C3" s="121" t="s">
        <v>41</v>
      </c>
      <c r="D3" s="121"/>
      <c r="E3" s="43">
        <v>9390</v>
      </c>
    </row>
  </sheetData>
  <sheetProtection password="EC13" sheet="1" objects="1" scenarios="1"/>
  <mergeCells count="3">
    <mergeCell ref="C1:D1"/>
    <mergeCell ref="C2:D2"/>
    <mergeCell ref="C3:D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L22"/>
  <sheetViews>
    <sheetView zoomScale="70" zoomScaleNormal="70" workbookViewId="0">
      <selection activeCell="B5" sqref="B5"/>
    </sheetView>
  </sheetViews>
  <sheetFormatPr defaultRowHeight="15.75" x14ac:dyDescent="0.25"/>
  <cols>
    <col min="1" max="1" width="26.375" customWidth="1"/>
    <col min="2" max="2" width="115.375" customWidth="1"/>
    <col min="3" max="3" width="12.625" style="56" bestFit="1" customWidth="1"/>
  </cols>
  <sheetData>
    <row r="1" spans="1:12" ht="23.25" x14ac:dyDescent="0.25">
      <c r="A1" s="143" t="s">
        <v>59</v>
      </c>
      <c r="B1" s="143"/>
      <c r="C1" s="143"/>
      <c r="D1" s="46"/>
      <c r="E1" s="46"/>
      <c r="F1" s="46"/>
      <c r="G1" s="46"/>
      <c r="H1" s="46"/>
      <c r="I1" s="46"/>
      <c r="J1" s="46"/>
      <c r="K1" s="46"/>
      <c r="L1" s="46"/>
    </row>
    <row r="2" spans="1:12" ht="118.5" hidden="1" customHeight="1" x14ac:dyDescent="0.25">
      <c r="A2" s="44" t="s">
        <v>55</v>
      </c>
      <c r="B2" s="47" t="s">
        <v>54</v>
      </c>
      <c r="C2" s="54">
        <v>3200</v>
      </c>
      <c r="D2" s="46"/>
      <c r="E2" s="46"/>
      <c r="F2" s="46"/>
      <c r="G2" s="46"/>
      <c r="H2" s="46"/>
      <c r="I2" s="46"/>
      <c r="J2" s="46"/>
      <c r="K2" s="46"/>
      <c r="L2" s="46"/>
    </row>
    <row r="3" spans="1:12" ht="118.5" customHeight="1" x14ac:dyDescent="0.25">
      <c r="A3" s="86" t="s">
        <v>378</v>
      </c>
      <c r="B3" s="87" t="s">
        <v>377</v>
      </c>
      <c r="C3" s="88">
        <v>3050</v>
      </c>
      <c r="D3" s="46"/>
      <c r="E3" s="46"/>
      <c r="F3" s="46"/>
      <c r="G3" s="46"/>
      <c r="H3" s="46"/>
      <c r="I3" s="46"/>
      <c r="J3" s="46"/>
      <c r="K3" s="46"/>
      <c r="L3" s="46"/>
    </row>
    <row r="4" spans="1:12" ht="168.75" x14ac:dyDescent="0.25">
      <c r="A4" s="86" t="s">
        <v>372</v>
      </c>
      <c r="B4" s="87" t="s">
        <v>371</v>
      </c>
      <c r="C4" s="88">
        <v>4450</v>
      </c>
      <c r="D4" s="46"/>
      <c r="E4" s="46"/>
      <c r="F4" s="46"/>
      <c r="G4" s="46"/>
      <c r="H4" s="46"/>
      <c r="I4" s="46"/>
      <c r="J4" s="46"/>
      <c r="K4" s="46"/>
      <c r="L4" s="46"/>
    </row>
    <row r="5" spans="1:12" ht="150" x14ac:dyDescent="0.25">
      <c r="A5" s="86" t="s">
        <v>363</v>
      </c>
      <c r="B5" s="87" t="s">
        <v>362</v>
      </c>
      <c r="C5" s="88">
        <v>4800</v>
      </c>
      <c r="D5" s="46"/>
      <c r="E5" s="46"/>
      <c r="F5" s="46"/>
      <c r="G5" s="46"/>
      <c r="H5" s="46"/>
      <c r="I5" s="46"/>
      <c r="J5" s="46"/>
      <c r="K5" s="46"/>
      <c r="L5" s="46"/>
    </row>
    <row r="6" spans="1:12" ht="112.5" x14ac:dyDescent="0.25">
      <c r="A6" s="86" t="s">
        <v>366</v>
      </c>
      <c r="B6" s="87" t="s">
        <v>365</v>
      </c>
      <c r="C6" s="88">
        <v>5350</v>
      </c>
      <c r="D6" s="46"/>
      <c r="E6" s="46"/>
      <c r="F6" s="46"/>
      <c r="G6" s="46"/>
      <c r="H6" s="46"/>
      <c r="I6" s="46"/>
      <c r="J6" s="46"/>
      <c r="K6" s="46"/>
      <c r="L6" s="46"/>
    </row>
    <row r="7" spans="1:12" ht="23.25" x14ac:dyDescent="0.25">
      <c r="A7" s="143" t="s">
        <v>58</v>
      </c>
      <c r="B7" s="143"/>
      <c r="C7" s="143"/>
    </row>
    <row r="8" spans="1:12" ht="110.25" customHeight="1" x14ac:dyDescent="0.25">
      <c r="A8" s="86" t="s">
        <v>175</v>
      </c>
      <c r="B8" s="87" t="s">
        <v>176</v>
      </c>
      <c r="C8" s="88">
        <v>2900</v>
      </c>
    </row>
    <row r="9" spans="1:12" ht="110.25" customHeight="1" x14ac:dyDescent="0.25">
      <c r="A9" s="86" t="s">
        <v>376</v>
      </c>
      <c r="B9" s="87" t="s">
        <v>375</v>
      </c>
      <c r="C9" s="88">
        <v>4120</v>
      </c>
    </row>
    <row r="10" spans="1:12" ht="150" x14ac:dyDescent="0.25">
      <c r="A10" s="86" t="s">
        <v>364</v>
      </c>
      <c r="B10" s="87" t="s">
        <v>361</v>
      </c>
      <c r="C10" s="88">
        <v>5400</v>
      </c>
    </row>
    <row r="11" spans="1:12" ht="112.5" x14ac:dyDescent="0.25">
      <c r="A11" s="86" t="s">
        <v>368</v>
      </c>
      <c r="B11" s="87" t="s">
        <v>367</v>
      </c>
      <c r="C11" s="88">
        <v>6405</v>
      </c>
    </row>
    <row r="12" spans="1:12" ht="23.25" x14ac:dyDescent="0.25">
      <c r="A12" s="143" t="s">
        <v>57</v>
      </c>
      <c r="B12" s="143"/>
      <c r="C12" s="143"/>
    </row>
    <row r="13" spans="1:12" ht="150" x14ac:dyDescent="0.25">
      <c r="A13" s="86" t="s">
        <v>177</v>
      </c>
      <c r="B13" s="87" t="s">
        <v>178</v>
      </c>
      <c r="C13" s="88">
        <v>5990</v>
      </c>
    </row>
    <row r="14" spans="1:12" ht="113.25" customHeight="1" x14ac:dyDescent="0.25">
      <c r="A14" s="86" t="s">
        <v>374</v>
      </c>
      <c r="B14" s="87" t="s">
        <v>373</v>
      </c>
      <c r="C14" s="88">
        <v>6862</v>
      </c>
    </row>
    <row r="15" spans="1:12" ht="113.25" customHeight="1" x14ac:dyDescent="0.25">
      <c r="A15" s="86" t="s">
        <v>370</v>
      </c>
      <c r="B15" s="87" t="s">
        <v>369</v>
      </c>
      <c r="C15" s="88">
        <v>13570</v>
      </c>
    </row>
    <row r="16" spans="1:12" ht="23.25" x14ac:dyDescent="0.25">
      <c r="A16" s="143" t="s">
        <v>56</v>
      </c>
      <c r="B16" s="143"/>
      <c r="C16" s="143"/>
    </row>
    <row r="17" spans="1:3" ht="168.75" x14ac:dyDescent="0.25">
      <c r="A17" s="86" t="s">
        <v>179</v>
      </c>
      <c r="B17" s="87" t="s">
        <v>180</v>
      </c>
      <c r="C17" s="88">
        <v>8168</v>
      </c>
    </row>
    <row r="22" spans="1:3" x14ac:dyDescent="0.25">
      <c r="A22" s="17" t="s">
        <v>25</v>
      </c>
    </row>
  </sheetData>
  <sheetProtection password="EC13" sheet="1" objects="1" scenarios="1"/>
  <mergeCells count="4">
    <mergeCell ref="A16:C16"/>
    <mergeCell ref="A1:C1"/>
    <mergeCell ref="A7:C7"/>
    <mergeCell ref="A12:C12"/>
  </mergeCells>
  <hyperlinks>
    <hyperlink ref="A22" location="ПРАЙС!R1C1" display="на главную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D20"/>
  <sheetViews>
    <sheetView topLeftCell="A16" workbookViewId="0">
      <selection sqref="A1:D1"/>
    </sheetView>
  </sheetViews>
  <sheetFormatPr defaultRowHeight="15.75" x14ac:dyDescent="0.25"/>
  <cols>
    <col min="1" max="1" width="17" customWidth="1"/>
    <col min="2" max="2" width="20.375" customWidth="1"/>
    <col min="3" max="3" width="35.875" customWidth="1"/>
    <col min="4" max="4" width="20.875" style="49" customWidth="1"/>
  </cols>
  <sheetData>
    <row r="1" spans="1:4" ht="21.75" customHeight="1" thickBot="1" x14ac:dyDescent="0.3">
      <c r="A1" s="116" t="s">
        <v>32</v>
      </c>
      <c r="B1" s="116"/>
      <c r="C1" s="116"/>
      <c r="D1" s="117"/>
    </row>
    <row r="2" spans="1:4" ht="78.75" customHeight="1" thickBot="1" x14ac:dyDescent="0.3">
      <c r="A2" s="3" t="s">
        <v>63</v>
      </c>
      <c r="B2" s="60"/>
      <c r="C2" s="4" t="s">
        <v>64</v>
      </c>
      <c r="D2" s="55">
        <v>611</v>
      </c>
    </row>
    <row r="3" spans="1:4" ht="73.5" customHeight="1" x14ac:dyDescent="0.25">
      <c r="A3" s="3" t="s">
        <v>3</v>
      </c>
      <c r="B3" s="11"/>
      <c r="C3" s="4" t="s">
        <v>14</v>
      </c>
      <c r="D3" s="30">
        <v>611</v>
      </c>
    </row>
    <row r="4" spans="1:4" ht="72.75" customHeight="1" x14ac:dyDescent="0.25">
      <c r="A4" s="1" t="s">
        <v>8</v>
      </c>
      <c r="B4" s="5"/>
      <c r="C4" s="2" t="s">
        <v>15</v>
      </c>
      <c r="D4" s="31">
        <v>916</v>
      </c>
    </row>
    <row r="5" spans="1:4" ht="74.25" customHeight="1" x14ac:dyDescent="0.25">
      <c r="A5" s="1" t="s">
        <v>4</v>
      </c>
      <c r="B5" s="5"/>
      <c r="C5" s="2" t="s">
        <v>16</v>
      </c>
      <c r="D5" s="31">
        <v>1068</v>
      </c>
    </row>
    <row r="6" spans="1:4" ht="74.25" customHeight="1" x14ac:dyDescent="0.25">
      <c r="A6" s="1" t="s">
        <v>65</v>
      </c>
      <c r="B6" s="60"/>
      <c r="C6" s="2" t="s">
        <v>66</v>
      </c>
      <c r="D6" s="31">
        <v>1221</v>
      </c>
    </row>
    <row r="7" spans="1:4" ht="74.25" customHeight="1" x14ac:dyDescent="0.25">
      <c r="A7" s="1" t="s">
        <v>67</v>
      </c>
      <c r="B7" s="60"/>
      <c r="C7" s="2" t="s">
        <v>68</v>
      </c>
      <c r="D7" s="31">
        <v>687</v>
      </c>
    </row>
    <row r="8" spans="1:4" ht="68.25" customHeight="1" x14ac:dyDescent="0.25">
      <c r="A8" s="1" t="s">
        <v>30</v>
      </c>
      <c r="B8" s="5"/>
      <c r="C8" s="2" t="s">
        <v>31</v>
      </c>
      <c r="D8" s="31">
        <v>534</v>
      </c>
    </row>
    <row r="9" spans="1:4" ht="68.25" customHeight="1" x14ac:dyDescent="0.25">
      <c r="A9" s="1" t="s">
        <v>69</v>
      </c>
      <c r="B9" s="60"/>
      <c r="C9" s="2" t="s">
        <v>70</v>
      </c>
      <c r="D9" s="55">
        <v>839</v>
      </c>
    </row>
    <row r="10" spans="1:4" ht="20.25" x14ac:dyDescent="0.25">
      <c r="A10" s="118" t="s">
        <v>33</v>
      </c>
      <c r="B10" s="116"/>
      <c r="C10" s="116"/>
      <c r="D10" s="116"/>
    </row>
    <row r="11" spans="1:4" ht="47.25" customHeight="1" x14ac:dyDescent="0.25">
      <c r="A11" s="1" t="s">
        <v>192</v>
      </c>
      <c r="B11" s="92"/>
      <c r="C11" s="2" t="s">
        <v>191</v>
      </c>
      <c r="D11" s="55">
        <v>111</v>
      </c>
    </row>
    <row r="12" spans="1:4" ht="51" x14ac:dyDescent="0.25">
      <c r="A12" s="1" t="s">
        <v>5</v>
      </c>
      <c r="B12" s="5"/>
      <c r="C12" s="2" t="s">
        <v>193</v>
      </c>
      <c r="D12" s="31">
        <v>215</v>
      </c>
    </row>
    <row r="13" spans="1:4" ht="48" customHeight="1" x14ac:dyDescent="0.25">
      <c r="A13" s="1" t="s">
        <v>6</v>
      </c>
      <c r="B13" s="5"/>
      <c r="C13" s="2" t="s">
        <v>194</v>
      </c>
      <c r="D13" s="31">
        <v>154</v>
      </c>
    </row>
    <row r="14" spans="1:4" ht="54" customHeight="1" x14ac:dyDescent="0.25">
      <c r="A14" s="1" t="s">
        <v>198</v>
      </c>
      <c r="B14" s="60"/>
      <c r="C14" s="61" t="s">
        <v>195</v>
      </c>
      <c r="D14" s="31">
        <v>154</v>
      </c>
    </row>
    <row r="15" spans="1:4" ht="51.75" customHeight="1" x14ac:dyDescent="0.25">
      <c r="A15" s="1" t="s">
        <v>62</v>
      </c>
      <c r="B15" s="5"/>
      <c r="C15" s="2" t="s">
        <v>195</v>
      </c>
      <c r="D15" s="31">
        <v>288</v>
      </c>
    </row>
    <row r="16" spans="1:4" ht="48.75" customHeight="1" x14ac:dyDescent="0.25">
      <c r="A16" s="12" t="s">
        <v>9</v>
      </c>
      <c r="B16" s="5"/>
      <c r="C16" s="2" t="s">
        <v>196</v>
      </c>
      <c r="D16" s="31">
        <v>378</v>
      </c>
    </row>
    <row r="17" spans="1:4" ht="51" x14ac:dyDescent="0.25">
      <c r="A17" s="19" t="s">
        <v>7</v>
      </c>
      <c r="B17" s="6"/>
      <c r="C17" s="48" t="s">
        <v>197</v>
      </c>
      <c r="D17" s="32">
        <v>429</v>
      </c>
    </row>
    <row r="18" spans="1:4" ht="66.75" customHeight="1" x14ac:dyDescent="0.25">
      <c r="A18" s="60" t="s">
        <v>71</v>
      </c>
      <c r="B18" s="60"/>
      <c r="C18" s="61" t="s">
        <v>72</v>
      </c>
      <c r="D18" s="55">
        <v>258</v>
      </c>
    </row>
    <row r="20" spans="1:4" x14ac:dyDescent="0.25">
      <c r="A20" s="17" t="s">
        <v>25</v>
      </c>
    </row>
  </sheetData>
  <sheetProtection password="EC13" sheet="1" objects="1" scenarios="1"/>
  <mergeCells count="2">
    <mergeCell ref="A1:D1"/>
    <mergeCell ref="A10:D10"/>
  </mergeCells>
  <hyperlinks>
    <hyperlink ref="A20" location="ПРАЙС!R1C1" display="на главную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ПРАЙС</vt:lpstr>
      <vt:lpstr>для сайта</vt:lpstr>
      <vt:lpstr>для айпи</vt:lpstr>
      <vt:lpstr>AHDM</vt:lpstr>
      <vt:lpstr>IP камеры</vt:lpstr>
      <vt:lpstr>Аналоговые </vt:lpstr>
      <vt:lpstr>Облачное </vt:lpstr>
      <vt:lpstr>Регистратор</vt:lpstr>
      <vt:lpstr>Корпус</vt:lpstr>
      <vt:lpstr>Бескорп камера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</dc:creator>
  <cp:lastModifiedBy>Менеджер</cp:lastModifiedBy>
  <cp:lastPrinted>2014-09-08T07:12:40Z</cp:lastPrinted>
  <dcterms:created xsi:type="dcterms:W3CDTF">2014-03-01T13:01:32Z</dcterms:created>
  <dcterms:modified xsi:type="dcterms:W3CDTF">2018-04-11T10:55:10Z</dcterms:modified>
</cp:coreProperties>
</file>